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uniach-my.sharepoint.com/personal/dilara_alili_unia_ch/Documents/Desktop/"/>
    </mc:Choice>
  </mc:AlternateContent>
  <xr:revisionPtr revIDLastSave="0" documentId="14_{B25E7C35-614C-4B11-AA8A-0375D4824D37}" xr6:coauthVersionLast="47" xr6:coauthVersionMax="47" xr10:uidLastSave="{00000000-0000-0000-0000-000000000000}"/>
  <bookViews>
    <workbookView xWindow="32790" yWindow="2790" windowWidth="21600" windowHeight="12645" xr2:uid="{00000000-000D-0000-FFFF-FFFF00000000}"/>
  </bookViews>
  <sheets>
    <sheet name="Calendrier du temps de t. 2026" sheetId="9" r:id="rId1"/>
    <sheet name="Rapport journalier 2026" sheetId="12" r:id="rId2"/>
    <sheet name="Exemple de Calendrier du temps " sheetId="14" r:id="rId3"/>
    <sheet name="Exemple de rapport journalier" sheetId="11" r:id="rId4"/>
    <sheet name="Legende" sheetId="8" state="hidden" r:id="rId5"/>
  </sheets>
  <definedNames>
    <definedName name="_xlnm.Print_Area" localSheetId="0">'Calendrier du temps de t. 2026'!$A$1:$AM$171</definedName>
    <definedName name="_xlnm.Print_Area" localSheetId="2">'Exemple de Calendrier du temps '!$A$1:$AM$171</definedName>
    <definedName name="_xlnm.Print_Area" localSheetId="3">'Exemple de rapport journalier'!$A$2:$G$112</definedName>
    <definedName name="_xlnm.Print_Area" localSheetId="1">'Rapport journalier 2026'!$A$2:$G$112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S38" i="9" l="1"/>
  <c r="L38" i="9"/>
  <c r="AL8" i="9"/>
  <c r="AE164" i="9"/>
  <c r="X164" i="9"/>
  <c r="Q164" i="9"/>
  <c r="D164" i="9"/>
  <c r="E150" i="9"/>
  <c r="AC136" i="9"/>
  <c r="V136" i="9"/>
  <c r="O136" i="9"/>
  <c r="H136" i="9"/>
  <c r="D136" i="9"/>
  <c r="AE122" i="9"/>
  <c r="Q122" i="9"/>
  <c r="X122" i="9"/>
  <c r="J122" i="9"/>
  <c r="D122" i="9"/>
  <c r="AH108" i="9"/>
  <c r="AA108" i="9"/>
  <c r="T108" i="9"/>
  <c r="M108" i="9"/>
  <c r="F108" i="9"/>
  <c r="D108" i="9"/>
  <c r="AI167" i="14" l="1"/>
  <c r="AE164" i="14"/>
  <c r="X164" i="14"/>
  <c r="Q164" i="14"/>
  <c r="J164" i="14"/>
  <c r="D164" i="14"/>
  <c r="AI163" i="14"/>
  <c r="AL162" i="14"/>
  <c r="AI161" i="14"/>
  <c r="AI159" i="14"/>
  <c r="AI157" i="14"/>
  <c r="AI152" i="14"/>
  <c r="AG150" i="14"/>
  <c r="Z150" i="14"/>
  <c r="S150" i="14"/>
  <c r="L150" i="14"/>
  <c r="E150" i="14"/>
  <c r="D150" i="14"/>
  <c r="AI149" i="14"/>
  <c r="AL148" i="14"/>
  <c r="AI147" i="14"/>
  <c r="AI145" i="14"/>
  <c r="AI143" i="14"/>
  <c r="AI138" i="14"/>
  <c r="AC136" i="14"/>
  <c r="V136" i="14"/>
  <c r="O136" i="14"/>
  <c r="H136" i="14"/>
  <c r="D136" i="14"/>
  <c r="AI135" i="14"/>
  <c r="AL134" i="14"/>
  <c r="AI133" i="14"/>
  <c r="AI131" i="14"/>
  <c r="AI129" i="14"/>
  <c r="AI124" i="14"/>
  <c r="AE122" i="14"/>
  <c r="X122" i="14"/>
  <c r="Q122" i="14"/>
  <c r="J122" i="14"/>
  <c r="D122" i="14"/>
  <c r="AI121" i="14"/>
  <c r="AL120" i="14"/>
  <c r="AI119" i="14"/>
  <c r="AI117" i="14"/>
  <c r="AI115" i="14"/>
  <c r="AI110" i="14"/>
  <c r="AH108" i="14"/>
  <c r="AA108" i="14"/>
  <c r="T108" i="14"/>
  <c r="M108" i="14"/>
  <c r="F108" i="14"/>
  <c r="D108" i="14"/>
  <c r="AI107" i="14"/>
  <c r="AL106" i="14"/>
  <c r="AI105" i="14"/>
  <c r="AI103" i="14"/>
  <c r="AI101" i="14"/>
  <c r="AJ103" i="14" s="1"/>
  <c r="AI96" i="14"/>
  <c r="AD94" i="14"/>
  <c r="W94" i="14"/>
  <c r="P94" i="14"/>
  <c r="I94" i="14"/>
  <c r="D94" i="14"/>
  <c r="AI93" i="14"/>
  <c r="AL92" i="14"/>
  <c r="AI91" i="14"/>
  <c r="AI89" i="14"/>
  <c r="AI87" i="14"/>
  <c r="AJ89" i="14" s="1"/>
  <c r="AI82" i="14"/>
  <c r="AF80" i="14"/>
  <c r="Y80" i="14"/>
  <c r="R80" i="14"/>
  <c r="K80" i="14"/>
  <c r="D80" i="14"/>
  <c r="AI79" i="14"/>
  <c r="AL78" i="14"/>
  <c r="AI77" i="14"/>
  <c r="AI75" i="14"/>
  <c r="AI73" i="14"/>
  <c r="AJ75" i="14" s="1"/>
  <c r="AI68" i="14"/>
  <c r="AB66" i="14"/>
  <c r="U66" i="14"/>
  <c r="N66" i="14"/>
  <c r="G66" i="14"/>
  <c r="D66" i="14"/>
  <c r="AI65" i="14"/>
  <c r="AL64" i="14"/>
  <c r="AI63" i="14"/>
  <c r="AI61" i="14"/>
  <c r="AI59" i="14"/>
  <c r="AJ61" i="14" s="1"/>
  <c r="AI54" i="14"/>
  <c r="AD52" i="14"/>
  <c r="W52" i="14"/>
  <c r="P52" i="14"/>
  <c r="I52" i="14"/>
  <c r="D52" i="14"/>
  <c r="AI51" i="14"/>
  <c r="AL50" i="14"/>
  <c r="AI49" i="14"/>
  <c r="AI47" i="14"/>
  <c r="AI45" i="14"/>
  <c r="AJ47" i="14" s="1"/>
  <c r="AI40" i="14"/>
  <c r="AG38" i="14"/>
  <c r="Z38" i="14"/>
  <c r="S38" i="14"/>
  <c r="L38" i="14"/>
  <c r="E38" i="14"/>
  <c r="D38" i="14"/>
  <c r="AI37" i="14"/>
  <c r="AL36" i="14"/>
  <c r="AI35" i="14"/>
  <c r="AI33" i="14"/>
  <c r="AI31" i="14"/>
  <c r="AJ33" i="14" s="1"/>
  <c r="AI26" i="14"/>
  <c r="Z24" i="14"/>
  <c r="S24" i="14"/>
  <c r="L24" i="14"/>
  <c r="E24" i="14"/>
  <c r="D24" i="14"/>
  <c r="AI23" i="14"/>
  <c r="AL22" i="14"/>
  <c r="AI21" i="14"/>
  <c r="AI19" i="14"/>
  <c r="AI17" i="14"/>
  <c r="AJ19" i="14" s="1"/>
  <c r="AI12" i="14"/>
  <c r="AC10" i="14"/>
  <c r="V10" i="14"/>
  <c r="O10" i="14"/>
  <c r="H10" i="14"/>
  <c r="D10" i="14"/>
  <c r="AI9" i="14"/>
  <c r="AL8" i="14"/>
  <c r="AK12" i="14" s="1"/>
  <c r="AI7" i="14"/>
  <c r="AI5" i="14"/>
  <c r="AI3" i="14"/>
  <c r="AJ5" i="14" s="1"/>
  <c r="AJ12" i="14" s="1"/>
  <c r="AM12" i="14" s="1"/>
  <c r="AL17" i="14" s="1"/>
  <c r="J164" i="9"/>
  <c r="AG150" i="9"/>
  <c r="Z150" i="9"/>
  <c r="S150" i="9"/>
  <c r="L150" i="9"/>
  <c r="D150" i="9"/>
  <c r="AD94" i="9"/>
  <c r="W94" i="9"/>
  <c r="P94" i="9"/>
  <c r="I94" i="9"/>
  <c r="D94" i="9"/>
  <c r="AF80" i="9"/>
  <c r="Y80" i="9"/>
  <c r="R80" i="9"/>
  <c r="K80" i="9"/>
  <c r="D80" i="9"/>
  <c r="AB66" i="9"/>
  <c r="U66" i="9"/>
  <c r="N66" i="9"/>
  <c r="G66" i="9"/>
  <c r="D66" i="9"/>
  <c r="AD52" i="9"/>
  <c r="W52" i="9"/>
  <c r="P52" i="9"/>
  <c r="I52" i="9"/>
  <c r="D52" i="9"/>
  <c r="AG38" i="9"/>
  <c r="Z38" i="9"/>
  <c r="E38" i="9"/>
  <c r="D38" i="9"/>
  <c r="Z24" i="9"/>
  <c r="S24" i="9"/>
  <c r="L24" i="9"/>
  <c r="E24" i="9"/>
  <c r="D24" i="9"/>
  <c r="AC10" i="9"/>
  <c r="V10" i="9"/>
  <c r="O10" i="9"/>
  <c r="H10" i="9"/>
  <c r="D10" i="9"/>
  <c r="G32" i="12"/>
  <c r="F31" i="12"/>
  <c r="G31" i="12" s="1"/>
  <c r="F30" i="12"/>
  <c r="G30" i="12" s="1"/>
  <c r="F29" i="12"/>
  <c r="G29" i="12" s="1"/>
  <c r="F28" i="12"/>
  <c r="G28" i="12" s="1"/>
  <c r="F27" i="12"/>
  <c r="G27" i="12" s="1"/>
  <c r="F26" i="12"/>
  <c r="G26" i="12" s="1"/>
  <c r="F25" i="12"/>
  <c r="G25" i="12" s="1"/>
  <c r="F24" i="12"/>
  <c r="G24" i="12" s="1"/>
  <c r="F23" i="12"/>
  <c r="G23" i="12" s="1"/>
  <c r="G31" i="11"/>
  <c r="G30" i="11"/>
  <c r="G29" i="11"/>
  <c r="G28" i="11"/>
  <c r="G27" i="11"/>
  <c r="G26" i="11"/>
  <c r="G25" i="11"/>
  <c r="G24" i="11"/>
  <c r="G23" i="11"/>
  <c r="AJ159" i="14" l="1"/>
  <c r="AJ145" i="14"/>
  <c r="AJ131" i="14"/>
  <c r="AJ117" i="14"/>
  <c r="AK26" i="14"/>
  <c r="AJ26" i="14"/>
  <c r="AM26" i="14" s="1"/>
  <c r="AL31" i="14" s="1"/>
  <c r="G38" i="12" a="1"/>
  <c r="G38" i="12" s="1"/>
  <c r="G37" i="12" a="1"/>
  <c r="G37" i="12" s="1"/>
  <c r="G34" i="12" a="1"/>
  <c r="G34" i="12" s="1"/>
  <c r="G36" i="12" a="1"/>
  <c r="G36" i="12" s="1"/>
  <c r="G35" i="12" a="1"/>
  <c r="G35" i="12" s="1"/>
  <c r="G33" i="12" a="1"/>
  <c r="G33" i="12" s="1"/>
  <c r="G37" i="11" a="1"/>
  <c r="G37" i="11" s="1"/>
  <c r="G33" i="11" a="1"/>
  <c r="G33" i="11" s="1"/>
  <c r="G34" i="11" a="1"/>
  <c r="G34" i="11" s="1"/>
  <c r="G35" i="11" a="1"/>
  <c r="G35" i="11" s="1"/>
  <c r="G38" i="11" a="1"/>
  <c r="G38" i="11" s="1"/>
  <c r="G36" i="11" a="1"/>
  <c r="G36" i="11" s="1"/>
  <c r="AK40" i="14" l="1"/>
  <c r="AJ40" i="14"/>
  <c r="AM40" i="14" s="1"/>
  <c r="AL45" i="14" s="1"/>
  <c r="G39" i="12"/>
  <c r="AK54" i="14" l="1"/>
  <c r="AJ54" i="14"/>
  <c r="AM54" i="14" s="1"/>
  <c r="AL59" i="14" s="1"/>
  <c r="AI3" i="9"/>
  <c r="AI17" i="9"/>
  <c r="AI31" i="9"/>
  <c r="AI45" i="9"/>
  <c r="AI59" i="9"/>
  <c r="AI73" i="9"/>
  <c r="AI87" i="9"/>
  <c r="AI101" i="9"/>
  <c r="AI115" i="9"/>
  <c r="AI129" i="9"/>
  <c r="AI143" i="9"/>
  <c r="AI157" i="9"/>
  <c r="AI9" i="9"/>
  <c r="AI7" i="9"/>
  <c r="AI5" i="9"/>
  <c r="AI167" i="9"/>
  <c r="AI152" i="9"/>
  <c r="AI138" i="9"/>
  <c r="AI124" i="9"/>
  <c r="AI110" i="9"/>
  <c r="AI82" i="9"/>
  <c r="AI40" i="9"/>
  <c r="AI26" i="9"/>
  <c r="AI12" i="9"/>
  <c r="AI54" i="9"/>
  <c r="AI68" i="9"/>
  <c r="AI96" i="9"/>
  <c r="AI23" i="9"/>
  <c r="AI21" i="9"/>
  <c r="AI19" i="9"/>
  <c r="G32" i="11"/>
  <c r="F31" i="11"/>
  <c r="F30" i="11"/>
  <c r="F29" i="11"/>
  <c r="F28" i="11"/>
  <c r="F27" i="11"/>
  <c r="F26" i="11"/>
  <c r="F25" i="11"/>
  <c r="F24" i="11"/>
  <c r="F23" i="11"/>
  <c r="AI163" i="9"/>
  <c r="AL162" i="9"/>
  <c r="AI161" i="9"/>
  <c r="AI159" i="9"/>
  <c r="AI149" i="9"/>
  <c r="AL148" i="9"/>
  <c r="AI147" i="9"/>
  <c r="AI145" i="9"/>
  <c r="AI135" i="9"/>
  <c r="AL134" i="9"/>
  <c r="AI133" i="9"/>
  <c r="AI131" i="9"/>
  <c r="AI121" i="9"/>
  <c r="AL120" i="9"/>
  <c r="AI119" i="9"/>
  <c r="AI117" i="9"/>
  <c r="AI107" i="9"/>
  <c r="AL106" i="9"/>
  <c r="AI105" i="9"/>
  <c r="AI103" i="9"/>
  <c r="AI93" i="9"/>
  <c r="AL92" i="9"/>
  <c r="AI91" i="9"/>
  <c r="AI89" i="9"/>
  <c r="AI79" i="9"/>
  <c r="AL78" i="9"/>
  <c r="AI77" i="9"/>
  <c r="AI75" i="9"/>
  <c r="AI65" i="9"/>
  <c r="AL64" i="9"/>
  <c r="AI63" i="9"/>
  <c r="AI61" i="9"/>
  <c r="AI51" i="9"/>
  <c r="AL50" i="9"/>
  <c r="AI49" i="9"/>
  <c r="AI47" i="9"/>
  <c r="AI37" i="9"/>
  <c r="AL36" i="9"/>
  <c r="AI35" i="9"/>
  <c r="AI33" i="9"/>
  <c r="AL22" i="9"/>
  <c r="AK12" i="9"/>
  <c r="AK68" i="14" l="1"/>
  <c r="AJ68" i="14"/>
  <c r="AM68" i="14" s="1"/>
  <c r="AL73" i="14" s="1"/>
  <c r="AK26" i="9"/>
  <c r="AK40" i="9" s="1"/>
  <c r="AK54" i="9" s="1"/>
  <c r="AK68" i="9" s="1"/>
  <c r="AK82" i="9" s="1"/>
  <c r="AK96" i="9" s="1"/>
  <c r="AK110" i="9" s="1"/>
  <c r="AK124" i="9" s="1"/>
  <c r="AK138" i="9" s="1"/>
  <c r="AK152" i="9" s="1"/>
  <c r="AJ19" i="9"/>
  <c r="AJ5" i="9"/>
  <c r="AJ12" i="9" s="1"/>
  <c r="AM12" i="9" s="1"/>
  <c r="AL17" i="9" s="1"/>
  <c r="AJ159" i="9"/>
  <c r="AJ33" i="9"/>
  <c r="AJ145" i="9"/>
  <c r="AJ131" i="9"/>
  <c r="AJ117" i="9"/>
  <c r="AJ103" i="9"/>
  <c r="AJ89" i="9"/>
  <c r="AJ75" i="9"/>
  <c r="AJ61" i="9"/>
  <c r="AJ47" i="9"/>
  <c r="AJ82" i="14" l="1"/>
  <c r="AK82" i="14"/>
  <c r="AL170" i="9"/>
  <c r="AK167" i="9"/>
  <c r="AJ26" i="9"/>
  <c r="AM26" i="9" s="1"/>
  <c r="AL31" i="9" s="1"/>
  <c r="G39" i="11"/>
  <c r="AM82" i="14" l="1"/>
  <c r="AL87" i="14" s="1"/>
  <c r="AK96" i="14"/>
  <c r="AJ40" i="9"/>
  <c r="AM40" i="9" s="1"/>
  <c r="AJ96" i="14" l="1"/>
  <c r="AM96" i="14" s="1"/>
  <c r="AL101" i="14" s="1"/>
  <c r="AK110" i="14"/>
  <c r="AL45" i="9"/>
  <c r="AJ54" i="9"/>
  <c r="AM54" i="9" s="1"/>
  <c r="AJ110" i="14" l="1"/>
  <c r="AM110" i="14" s="1"/>
  <c r="AL115" i="14" s="1"/>
  <c r="AK124" i="14"/>
  <c r="AL59" i="9"/>
  <c r="AJ68" i="9"/>
  <c r="AM68" i="9" s="1"/>
  <c r="AJ82" i="9" s="1"/>
  <c r="AM82" i="9" s="1"/>
  <c r="AJ96" i="9" s="1"/>
  <c r="AJ124" i="14" l="1"/>
  <c r="AM124" i="14" s="1"/>
  <c r="AL129" i="14" s="1"/>
  <c r="AK138" i="14"/>
  <c r="AL73" i="9"/>
  <c r="AL87" i="9" s="1"/>
  <c r="AM96" i="9"/>
  <c r="AJ110" i="9" s="1"/>
  <c r="AJ138" i="14" l="1"/>
  <c r="AM138" i="14" s="1"/>
  <c r="AL143" i="14" s="1"/>
  <c r="AK152" i="14"/>
  <c r="AL101" i="9"/>
  <c r="AM110" i="9"/>
  <c r="AJ124" i="9" s="1"/>
  <c r="AJ152" i="14" l="1"/>
  <c r="AM152" i="14" s="1"/>
  <c r="AL157" i="14" s="1"/>
  <c r="AL170" i="14"/>
  <c r="AK167" i="14"/>
  <c r="AL115" i="9"/>
  <c r="AM124" i="9"/>
  <c r="AJ138" i="9" s="1"/>
  <c r="AJ167" i="14" l="1"/>
  <c r="AM167" i="14" s="1"/>
  <c r="AL129" i="9"/>
  <c r="AM138" i="9"/>
  <c r="AJ152" i="9" s="1"/>
  <c r="AL143" i="9" l="1"/>
  <c r="AM152" i="9"/>
  <c r="AJ167" i="9" s="1"/>
  <c r="AM167" i="9" s="1"/>
  <c r="AL157" i="9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<sst xmlns="http://schemas.openxmlformats.org/spreadsheetml/2006/main" count="779" uniqueCount="237">
  <si>
    <t>Total</t>
  </si>
  <si>
    <t>1+2+3+4+6</t>
  </si>
  <si>
    <t>Mai</t>
  </si>
  <si>
    <t>Olten</t>
  </si>
  <si>
    <t>Bern</t>
  </si>
  <si>
    <t>Muster Max</t>
  </si>
  <si>
    <t>Bern - Bern Wankdorf</t>
  </si>
  <si>
    <t>Baustelle Müller, Musterstrasse, Bern Wankdorf</t>
  </si>
  <si>
    <t>Baustelle Müller - Baustelle Tanner</t>
  </si>
  <si>
    <t>Baustelle Tanner - Olten</t>
  </si>
  <si>
    <t>Olten - Baustelle Wiss</t>
  </si>
  <si>
    <t>Baustelle Tanner, Musterweg, Schönbühl</t>
  </si>
  <si>
    <t>Baustell Wiss, Mustergasse, Burgdorf</t>
  </si>
  <si>
    <t>Baustelle Wiss - Bern</t>
  </si>
  <si>
    <t>Bezeichnung</t>
  </si>
  <si>
    <t>Janvier</t>
  </si>
  <si>
    <t xml:space="preserve">Heures à créditer de 06h00 à 20h00 </t>
  </si>
  <si>
    <t>Heures effectivement travaillées de 20h00 à 23h00</t>
  </si>
  <si>
    <t>Heures effectivement travaillées de 23h00 à 06h00</t>
  </si>
  <si>
    <t>Total hebdomadaire (à partir de la position 1)</t>
  </si>
  <si>
    <t>Supplément en temps 
Dim, jours fériés = +100 %</t>
  </si>
  <si>
    <t>Travail du samedi de
16h00 à 20h00</t>
  </si>
  <si>
    <t>Février</t>
  </si>
  <si>
    <t>Heures à créditer de 06h00 à 20h00</t>
  </si>
  <si>
    <t>Mars</t>
  </si>
  <si>
    <t>Avril</t>
  </si>
  <si>
    <t>Juin</t>
  </si>
  <si>
    <t>Juillet</t>
  </si>
  <si>
    <t>Août</t>
  </si>
  <si>
    <t>Septembre</t>
  </si>
  <si>
    <t>Octobre</t>
  </si>
  <si>
    <t>Novembre</t>
  </si>
  <si>
    <t>Décembre</t>
  </si>
  <si>
    <t xml:space="preserve">Supplément en temps sur travail de nuit = moins de 25 nuits (position 4) par année civile = 50%
 Plus de 25 nuits (position 4) par année civile = 10% </t>
  </si>
  <si>
    <t>Temps de travail annuel selon l'art. 28.2 CCT</t>
  </si>
  <si>
    <t>2088 h incl.
4 JF par année</t>
  </si>
  <si>
    <t>Sem.1</t>
  </si>
  <si>
    <t>JF</t>
  </si>
  <si>
    <t>Sem.2</t>
  </si>
  <si>
    <t>Sem.3</t>
  </si>
  <si>
    <t>Sem.4</t>
  </si>
  <si>
    <t>Sem.5</t>
  </si>
  <si>
    <t>Sem.6</t>
  </si>
  <si>
    <t>Sem.7</t>
  </si>
  <si>
    <t>Sem.8</t>
  </si>
  <si>
    <t>Sem.9</t>
  </si>
  <si>
    <t>Sem.10</t>
  </si>
  <si>
    <t>Sem.11</t>
  </si>
  <si>
    <t>Sem.12</t>
  </si>
  <si>
    <t>Sem.13</t>
  </si>
  <si>
    <t>Sem.14</t>
  </si>
  <si>
    <t>Sem.15</t>
  </si>
  <si>
    <t>Sem.16</t>
  </si>
  <si>
    <t>Sem.17</t>
  </si>
  <si>
    <t>Sem.18</t>
  </si>
  <si>
    <t>Sem.19</t>
  </si>
  <si>
    <t>Sem.20</t>
  </si>
  <si>
    <t>Sem.21</t>
  </si>
  <si>
    <t>Sem.22</t>
  </si>
  <si>
    <t>Sem.23</t>
  </si>
  <si>
    <t>Sem.24</t>
  </si>
  <si>
    <t>Sem.25</t>
  </si>
  <si>
    <t>Sem.26</t>
  </si>
  <si>
    <t>Sem.27</t>
  </si>
  <si>
    <t>Sem.28</t>
  </si>
  <si>
    <t>Sem.29</t>
  </si>
  <si>
    <t>Sem.30</t>
  </si>
  <si>
    <t>Sem.31</t>
  </si>
  <si>
    <t>Sem.32</t>
  </si>
  <si>
    <t>Sem.33</t>
  </si>
  <si>
    <t>Sem.34</t>
  </si>
  <si>
    <t>Sem.35</t>
  </si>
  <si>
    <t>Sem.36</t>
  </si>
  <si>
    <t>Sem.37</t>
  </si>
  <si>
    <t>Sem.38</t>
  </si>
  <si>
    <t>Sem.39</t>
  </si>
  <si>
    <t>Sem.40</t>
  </si>
  <si>
    <t>Sem.41</t>
  </si>
  <si>
    <t>Sem.42</t>
  </si>
  <si>
    <t>Sem.43</t>
  </si>
  <si>
    <t>Sem.44</t>
  </si>
  <si>
    <t>Sem.45</t>
  </si>
  <si>
    <t>Sem.46</t>
  </si>
  <si>
    <t>Sem.47</t>
  </si>
  <si>
    <t>Sem.48</t>
  </si>
  <si>
    <t>Sem.49</t>
  </si>
  <si>
    <t>Sem.50</t>
  </si>
  <si>
    <t>Sem.51</t>
  </si>
  <si>
    <t>Sem.52</t>
  </si>
  <si>
    <t>Total janvier</t>
  </si>
  <si>
    <t>Solde 2024</t>
  </si>
  <si>
    <t>Jours théoriques jan.</t>
  </si>
  <si>
    <t>Heures théoriques jan.</t>
  </si>
  <si>
    <t>Calculé</t>
  </si>
  <si>
    <t>jan.-jan.</t>
  </si>
  <si>
    <t>Théorique calculé</t>
  </si>
  <si>
    <t>Comparaison +/-</t>
  </si>
  <si>
    <t>jan.+ solde</t>
  </si>
  <si>
    <t>Total février</t>
  </si>
  <si>
    <t>Solde jan. 25</t>
  </si>
  <si>
    <t>Jours théoriques février</t>
  </si>
  <si>
    <t>Heures théoriques février</t>
  </si>
  <si>
    <t>jan.-fév.</t>
  </si>
  <si>
    <t>fév.+ solde</t>
  </si>
  <si>
    <t>Total mars</t>
  </si>
  <si>
    <t>Solde fév. 25</t>
  </si>
  <si>
    <t>Jours théoriques mars</t>
  </si>
  <si>
    <t>Heures théoriques mars</t>
  </si>
  <si>
    <t>jan.-mars</t>
  </si>
  <si>
    <t>mars + solde</t>
  </si>
  <si>
    <t>Total avril</t>
  </si>
  <si>
    <t>Solde mars 25</t>
  </si>
  <si>
    <t>Jours théoriques avril</t>
  </si>
  <si>
    <t>Heures théoriques avril</t>
  </si>
  <si>
    <t>jan.-avril</t>
  </si>
  <si>
    <t>avril + solde</t>
  </si>
  <si>
    <t>Total mai</t>
  </si>
  <si>
    <t>Solde avril 25</t>
  </si>
  <si>
    <t>Jours théoriques mai</t>
  </si>
  <si>
    <t>Heures théoriques mai</t>
  </si>
  <si>
    <t>jan.-mai</t>
  </si>
  <si>
    <t>mai + solde</t>
  </si>
  <si>
    <t>Total juin</t>
  </si>
  <si>
    <t>Solde mai 25</t>
  </si>
  <si>
    <t>Jours théoriques juin</t>
  </si>
  <si>
    <t>Heures théoriques juin</t>
  </si>
  <si>
    <t>jan.-juin</t>
  </si>
  <si>
    <t>juin + solde</t>
  </si>
  <si>
    <t>Total juillet</t>
  </si>
  <si>
    <t>Solde juin 25</t>
  </si>
  <si>
    <t>Jours théoriques juillet</t>
  </si>
  <si>
    <t>Heures théoriques juillet</t>
  </si>
  <si>
    <t>jan.-juillet</t>
  </si>
  <si>
    <t>juillet + solde</t>
  </si>
  <si>
    <t>Total août</t>
  </si>
  <si>
    <t>Solde juillet 25</t>
  </si>
  <si>
    <t>Jours théoriques août</t>
  </si>
  <si>
    <t>Heures théoriques août</t>
  </si>
  <si>
    <t>jan.-août</t>
  </si>
  <si>
    <t>août + solde</t>
  </si>
  <si>
    <t>Total septembre</t>
  </si>
  <si>
    <t>Solde août 25</t>
  </si>
  <si>
    <t>Jours théoriques sept.</t>
  </si>
  <si>
    <t>Heures théoriques sept.</t>
  </si>
  <si>
    <t>jan.-sept.</t>
  </si>
  <si>
    <t>sept.+ solde</t>
  </si>
  <si>
    <t>Total octobre</t>
  </si>
  <si>
    <t>Solde sept. 25</t>
  </si>
  <si>
    <t>Jours théoriques octobre</t>
  </si>
  <si>
    <t>Heures théoriques oct.</t>
  </si>
  <si>
    <t>jan.-oct.</t>
  </si>
  <si>
    <t>oct.+ solde</t>
  </si>
  <si>
    <t>Total novembre</t>
  </si>
  <si>
    <t>Solde oct. 25</t>
  </si>
  <si>
    <t>Jours théoriques nov.</t>
  </si>
  <si>
    <t>Heures théoriques nov.</t>
  </si>
  <si>
    <t>jan.-nov.</t>
  </si>
  <si>
    <t>nov.+ solde</t>
  </si>
  <si>
    <t>Total décembre</t>
  </si>
  <si>
    <t>Solde nov. 25</t>
  </si>
  <si>
    <t>Jours théoriques déc.</t>
  </si>
  <si>
    <t>Heures théoriques déc.</t>
  </si>
  <si>
    <t>incl. Supplément</t>
  </si>
  <si>
    <t>Calculé jan.-déc.</t>
  </si>
  <si>
    <t>en temps 7</t>
  </si>
  <si>
    <t>jan.-déc.</t>
  </si>
  <si>
    <t>jan.-déc.incl. sup.</t>
  </si>
  <si>
    <t xml:space="preserve"> en temps 7</t>
  </si>
  <si>
    <t>V</t>
  </si>
  <si>
    <t>M</t>
  </si>
  <si>
    <t>A</t>
  </si>
  <si>
    <t>Exclusion de responsabilité</t>
  </si>
  <si>
    <t>chantier - chantier</t>
  </si>
  <si>
    <t>domicile - chantier - domicile</t>
  </si>
  <si>
    <t>lieu de travail - chantier - lieu de travail</t>
  </si>
  <si>
    <t>temps de déplacement T-C-T</t>
  </si>
  <si>
    <t>temps de déplacement D-C-D</t>
  </si>
  <si>
    <t>temps de déplacement C-C *</t>
  </si>
  <si>
    <t>temps de travail A</t>
  </si>
  <si>
    <t>temps de travail B</t>
  </si>
  <si>
    <t>temps de travail C</t>
  </si>
  <si>
    <t xml:space="preserve">temps de travail C </t>
  </si>
  <si>
    <t>Travail du samedi</t>
  </si>
  <si>
    <t>Dimanche et jour férié</t>
  </si>
  <si>
    <t>De 20h00 à 23h00</t>
  </si>
  <si>
    <t>De 23h00 à 06h00</t>
  </si>
  <si>
    <t>De 16h00 à 20h00</t>
  </si>
  <si>
    <t>De 06h00 à 20h00</t>
  </si>
  <si>
    <t>50% si la total du temps de travail A est plus grand que 8h</t>
  </si>
  <si>
    <t>Le supplément doit être pris en compte à la fin de l'année</t>
  </si>
  <si>
    <t>Supplément</t>
  </si>
  <si>
    <t>Description</t>
  </si>
  <si>
    <t>Légende</t>
  </si>
  <si>
    <t>Année, mois</t>
  </si>
  <si>
    <t>Nom, prénom :</t>
  </si>
  <si>
    <t>Domicile :</t>
  </si>
  <si>
    <t>Lieu de travail :</t>
  </si>
  <si>
    <t>durée moyenne 
Domicile - lieu de travail 
(en minutes) :</t>
  </si>
  <si>
    <t>Entreprise membre *</t>
  </si>
  <si>
    <t>oui</t>
  </si>
  <si>
    <t>* Conformément à l'art. 28.5 let. b) CCT, 30 minutes de temps de déplacement ne sont pas indemnisées pour les entreprises Isolsuisse.</t>
  </si>
  <si>
    <t>* Le temps de déplacement C-C ne doit pas être indiqué séparément si le temps de déplacement est compris dans le temps de travail.</t>
  </si>
  <si>
    <t>Date</t>
  </si>
  <si>
    <t>Lieux de travail (adresse)</t>
  </si>
  <si>
    <t xml:space="preserve">Type </t>
  </si>
  <si>
    <t xml:space="preserve">Arrivée </t>
  </si>
  <si>
    <t>Départ</t>
  </si>
  <si>
    <t>Total 
payé [h.min]</t>
  </si>
  <si>
    <t>Temps de pause total (journée entière cumulée)</t>
  </si>
  <si>
    <t>Total des heures enregistrées temps de travail A</t>
  </si>
  <si>
    <t>Total des heures enregistrées temps de travail B</t>
  </si>
  <si>
    <t>Total des heures enregistrées temps de travail C</t>
  </si>
  <si>
    <t>Total travail du samedi</t>
  </si>
  <si>
    <t>Total dimanches et jours fériés</t>
  </si>
  <si>
    <t>Total Temps de déplacement payé</t>
  </si>
  <si>
    <t>Total des heures payées, y compris le temps de déplacement sans supplément</t>
  </si>
  <si>
    <t>Date :</t>
  </si>
  <si>
    <t>Signature :</t>
  </si>
  <si>
    <t>non</t>
  </si>
  <si>
    <t>50% si le total du temps de travail A est plus grand que 8h</t>
  </si>
  <si>
    <t>2026, janvier</t>
  </si>
  <si>
    <t>S. 5</t>
  </si>
  <si>
    <t>S.9</t>
  </si>
  <si>
    <t>S. 36</t>
  </si>
  <si>
    <t>HM</t>
  </si>
  <si>
    <t>Solde 2025</t>
  </si>
  <si>
    <t>Solde jan. 26</t>
  </si>
  <si>
    <t>Solde fév. 26</t>
  </si>
  <si>
    <t>Solde mars 26</t>
  </si>
  <si>
    <t>Solde avril 26</t>
  </si>
  <si>
    <t>Solde mai 26</t>
  </si>
  <si>
    <t>Solde juin 26</t>
  </si>
  <si>
    <t>Solde juillet 26</t>
  </si>
  <si>
    <t>Solde août 26</t>
  </si>
  <si>
    <t>Solde sept. 26</t>
  </si>
  <si>
    <t>Solde oct. 26</t>
  </si>
  <si>
    <t>Solde nov. 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</si>
</sst>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 * #,##0.00_ ;_ * \-#,##0.00_ ;_ * &quot;-&quot;??_ ;_ @_ "/>
    <numFmt numFmtId="164" formatCode="h/mm&quot; Uhr&quot;;@"/>
    <numFmt numFmtId="165" formatCode="hh/mm&quot; h&quot;;@"/>
    <numFmt numFmtId="166" formatCode="[$-F400]h:mm:ss\ AM/PM"/>
    <numFmt numFmtId="167" formatCode="[$-100C]dddd\,\ d/\ mmmm\ yyyy;@"/>
  </numFmts>
  <fonts count="26">
    <font>
      <sz val="10"/>
      <color theme="1"/>
      <name val="Arial"/>
      <family val="2"/>
    </font>
    <font>
      <b/>
      <sz val="10"/>
      <color theme="1"/>
      <name val="Arial"/>
      <family val="2"/>
    </font>
    <font>
      <sz val="11"/>
      <color theme="1"/>
      <name val="Calibri"/>
      <family val="2"/>
    </font>
    <font>
      <b/>
      <sz val="8"/>
      <color rgb="FF000000"/>
      <name val="Tahoma"/>
      <family val="2"/>
    </font>
    <font>
      <sz val="10"/>
      <color theme="1"/>
      <name val="Calibri"/>
      <family val="2"/>
    </font>
    <font>
      <b/>
      <sz val="13.5"/>
      <color rgb="FF000000"/>
      <name val="Verdana"/>
      <family val="2"/>
    </font>
    <font>
      <sz val="5.5"/>
      <color rgb="FF000000"/>
      <name val="Tahoma"/>
      <family val="2"/>
    </font>
    <font>
      <b/>
      <sz val="5.5"/>
      <color rgb="FF000000"/>
      <name val="Verdana"/>
      <family val="2"/>
    </font>
    <font>
      <sz val="10"/>
      <color rgb="FF000000"/>
      <name val="Verdana"/>
      <family val="2"/>
    </font>
    <font>
      <b/>
      <sz val="7"/>
      <color rgb="FF000000"/>
      <name val="Tahoma"/>
      <family val="2"/>
    </font>
    <font>
      <sz val="5.5"/>
      <color theme="1"/>
      <name val="Tahoma"/>
      <family val="2"/>
    </font>
    <font>
      <sz val="8"/>
      <color rgb="FF000000"/>
      <name val="Tahoma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4.5"/>
      <color rgb="FF000000"/>
      <name val="Verdana"/>
      <family val="2"/>
    </font>
    <font>
      <sz val="4.5"/>
      <color theme="1"/>
      <name val="Arial"/>
      <family val="2"/>
    </font>
    <font>
      <sz val="6"/>
      <color rgb="FF000000"/>
      <name val="Verdana"/>
      <family val="2"/>
    </font>
    <font>
      <u/>
      <sz val="10"/>
      <color theme="10"/>
      <name val="Arial"/>
      <family val="2"/>
    </font>
    <font>
      <b/>
      <sz val="12"/>
      <name val="Arial"/>
      <family val="2"/>
    </font>
    <font>
      <b/>
      <sz val="12"/>
      <color rgb="FF00B050"/>
      <name val="Arial"/>
      <family val="2"/>
    </font>
    <font>
      <sz val="12"/>
      <color theme="1"/>
      <name val="Arial"/>
      <family val="2"/>
    </font>
    <font>
      <sz val="10"/>
      <name val="Arial"/>
      <family val="2"/>
    </font>
    <font>
      <b/>
      <u/>
      <sz val="12"/>
      <color theme="4"/>
      <name val="Arial"/>
      <family val="2"/>
    </font>
    <font>
      <sz val="12"/>
      <name val="Arial"/>
      <family val="2"/>
    </font>
    <font>
      <sz val="12"/>
      <color rgb="FF242424"/>
      <name val="Arial Unicode MS"/>
    </font>
    <font>
      <sz val="4.5"/>
      <color theme="1"/>
      <name val="Verdana"/>
      <family val="2"/>
    </font>
  </fonts>
  <fills count="10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133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rgb="FF000000"/>
      </diagonal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 diagonalUp="1" diagonalDown="1"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rgb="FF000000"/>
      </diagonal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 diagonalUp="1" diagonalDown="1">
      <left/>
      <right style="thin">
        <color indexed="64"/>
      </right>
      <top style="thin">
        <color indexed="64"/>
      </top>
      <bottom style="thin">
        <color indexed="64"/>
      </bottom>
      <diagonal style="thin">
        <color rgb="FF000000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rgb="FF000000"/>
      </diagonal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theme="0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theme="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theme="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theme="0"/>
      </top>
      <bottom/>
      <diagonal/>
    </border>
    <border>
      <left style="thin">
        <color indexed="64"/>
      </left>
      <right style="thin">
        <color indexed="64"/>
      </right>
      <top/>
      <bottom style="hair">
        <color theme="0"/>
      </bottom>
      <diagonal/>
    </border>
    <border>
      <left style="medium">
        <color indexed="64"/>
      </left>
      <right style="thin">
        <color indexed="64"/>
      </right>
      <top style="hair">
        <color theme="0"/>
      </top>
      <bottom style="thin">
        <color indexed="64"/>
      </bottom>
      <diagonal/>
    </border>
    <border>
      <left style="thin">
        <color indexed="64"/>
      </left>
      <right/>
      <top style="hair">
        <color theme="0"/>
      </top>
      <bottom style="hair">
        <color theme="0"/>
      </bottom>
      <diagonal/>
    </border>
    <border>
      <left style="thin">
        <color indexed="64"/>
      </left>
      <right/>
      <top style="hair">
        <color theme="0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theme="0"/>
      </bottom>
      <diagonal/>
    </border>
    <border>
      <left/>
      <right style="thin">
        <color indexed="64"/>
      </right>
      <top style="thin">
        <color indexed="64"/>
      </top>
      <bottom style="hair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theme="0"/>
      </bottom>
      <diagonal/>
    </border>
    <border>
      <left style="hair">
        <color theme="0"/>
      </left>
      <right style="hair">
        <color theme="0"/>
      </right>
      <top style="hair">
        <color theme="0"/>
      </top>
      <bottom/>
      <diagonal/>
    </border>
    <border>
      <left style="hair">
        <color theme="0"/>
      </left>
      <right style="hair">
        <color theme="0"/>
      </right>
      <top style="hair">
        <color theme="0"/>
      </top>
      <bottom style="hair">
        <color theme="0"/>
      </bottom>
      <diagonal/>
    </border>
    <border>
      <left style="hair">
        <color theme="0"/>
      </left>
      <right/>
      <top/>
      <bottom/>
      <diagonal/>
    </border>
    <border>
      <left style="hair">
        <color theme="0"/>
      </left>
      <right/>
      <top style="thin">
        <color theme="0"/>
      </top>
      <bottom style="thin">
        <color theme="0"/>
      </bottom>
      <diagonal/>
    </border>
    <border>
      <left style="hair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hair">
        <color theme="0"/>
      </left>
      <right/>
      <top style="thin">
        <color theme="0"/>
      </top>
      <bottom/>
      <diagonal/>
    </border>
    <border>
      <left style="hair">
        <color theme="0"/>
      </left>
      <right style="thin">
        <color indexed="64"/>
      </right>
      <top style="hair">
        <color theme="0"/>
      </top>
      <bottom style="thin">
        <color theme="0"/>
      </bottom>
      <diagonal/>
    </border>
    <border>
      <left style="hair">
        <color theme="0"/>
      </left>
      <right style="thin">
        <color indexed="64"/>
      </right>
      <top style="hair">
        <color theme="0"/>
      </top>
      <bottom style="hair">
        <color theme="0"/>
      </bottom>
      <diagonal/>
    </border>
    <border>
      <left/>
      <right style="hair">
        <color theme="0"/>
      </right>
      <top/>
      <bottom/>
      <diagonal/>
    </border>
    <border>
      <left style="hair">
        <color theme="0"/>
      </left>
      <right style="thin">
        <color indexed="64"/>
      </right>
      <top style="hair">
        <color theme="0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theme="0"/>
      </bottom>
      <diagonal/>
    </border>
    <border>
      <left style="hair">
        <color theme="0"/>
      </left>
      <right style="hair">
        <color theme="0"/>
      </right>
      <top/>
      <bottom style="hair">
        <color theme="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 diagonalUp="1" diagonalDown="1">
      <left style="medium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Up="1"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Up="1" diagonalDown="1">
      <left style="medium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Up="1"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Up="1"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/>
      <top/>
      <bottom style="hair">
        <color theme="0"/>
      </bottom>
      <diagonal/>
    </border>
    <border>
      <left/>
      <right/>
      <top style="hair">
        <color theme="0"/>
      </top>
      <bottom/>
      <diagonal/>
    </border>
    <border>
      <left/>
      <right style="hair">
        <color theme="0"/>
      </right>
      <top/>
      <bottom style="hair">
        <color theme="0"/>
      </bottom>
      <diagonal/>
    </border>
    <border>
      <left/>
      <right style="hair">
        <color theme="0"/>
      </right>
      <top style="hair">
        <color theme="0"/>
      </top>
      <bottom style="hair">
        <color theme="0"/>
      </bottom>
      <diagonal/>
    </border>
    <border>
      <left/>
      <right style="hair">
        <color theme="0"/>
      </right>
      <top style="hair">
        <color theme="0"/>
      </top>
      <bottom/>
      <diagonal/>
    </border>
    <border diagonalUp="1" diagonalDown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/>
      <right style="medium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 style="thin">
        <color indexed="64"/>
      </left>
      <right style="medium">
        <color indexed="64"/>
      </right>
      <top style="thin">
        <color indexed="64"/>
      </top>
      <bottom/>
      <diagonal style="thin">
        <color rgb="FF000000"/>
      </diagonal>
    </border>
    <border diagonalUp="1" diagonalDown="1">
      <left style="thin">
        <color indexed="64"/>
      </left>
      <right style="medium">
        <color indexed="64"/>
      </right>
      <top/>
      <bottom style="thin">
        <color indexed="64"/>
      </bottom>
      <diagonal style="thin">
        <color rgb="FF000000"/>
      </diagonal>
    </border>
    <border>
      <left/>
      <right style="thin">
        <color indexed="64"/>
      </right>
      <top style="hair">
        <color theme="0"/>
      </top>
      <bottom style="hair">
        <color theme="0"/>
      </bottom>
      <diagonal/>
    </border>
    <border>
      <left style="hair">
        <color theme="0"/>
      </left>
      <right/>
      <top style="hair">
        <color theme="0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hair">
        <color theme="0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theme="0"/>
      </bottom>
      <diagonal/>
    </border>
    <border>
      <left/>
      <right style="thin">
        <color indexed="64"/>
      </right>
      <top/>
      <bottom style="thin">
        <color theme="0"/>
      </bottom>
      <diagonal/>
    </border>
    <border>
      <left style="medium">
        <color indexed="64"/>
      </left>
      <right/>
      <top style="thin">
        <color indexed="64"/>
      </top>
      <bottom style="hair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indexed="64"/>
      </bottom>
      <diagonal/>
    </border>
    <border>
      <left/>
      <right style="thin">
        <color indexed="64"/>
      </right>
      <top style="thin">
        <color theme="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theme="0"/>
      </top>
      <bottom style="hair">
        <color theme="0"/>
      </bottom>
      <diagonal/>
    </border>
    <border>
      <left style="thin">
        <color indexed="64"/>
      </left>
      <right/>
      <top style="hair">
        <color theme="0"/>
      </top>
      <bottom style="thin">
        <color indexed="64"/>
      </bottom>
      <diagonal/>
    </border>
    <border>
      <left/>
      <right style="thin">
        <color indexed="64"/>
      </right>
      <top style="hair">
        <color theme="0"/>
      </top>
      <bottom style="thin">
        <color indexed="64"/>
      </bottom>
      <diagonal/>
    </border>
    <border diagonalUp="1"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Up="1"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Up="1" diagonalDown="1">
      <left/>
      <right/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 style="thin">
        <color indexed="64"/>
      </left>
      <right/>
      <top style="thin">
        <color indexed="64"/>
      </top>
      <bottom style="thin">
        <color indexed="64"/>
      </bottom>
      <diagonal style="thin">
        <color rgb="FF000000"/>
      </diagonal>
    </border>
    <border diagonalUp="1" diagonalDown="1">
      <left style="medium">
        <color indexed="64"/>
      </left>
      <right/>
      <top style="thin">
        <color indexed="64"/>
      </top>
      <bottom/>
      <diagonal style="thin">
        <color rgb="FF000000"/>
      </diagonal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rgb="FF000000"/>
      </diagonal>
    </border>
    <border diagonalUp="1" diagonalDown="1">
      <left style="medium">
        <color indexed="64"/>
      </left>
      <right/>
      <top/>
      <bottom style="thin">
        <color indexed="64"/>
      </bottom>
      <diagonal style="thin">
        <color rgb="FF000000"/>
      </diagonal>
    </border>
    <border diagonalUp="1"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rgb="FF000000"/>
      </diagonal>
    </border>
    <border>
      <left style="medium">
        <color indexed="64"/>
      </left>
      <right style="medium">
        <color indexed="64"/>
      </right>
      <top/>
      <bottom/>
      <diagonal/>
    </border>
    <border diagonalUp="1" diagonalDown="1">
      <left/>
      <right/>
      <top style="thin">
        <color indexed="64"/>
      </top>
      <bottom style="thin">
        <color indexed="64"/>
      </bottom>
      <diagonal style="thin">
        <color rgb="FF000000"/>
      </diagonal>
    </border>
    <border diagonalUp="1" diagonalDown="1"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rgb="FF000000"/>
      </diagonal>
    </border>
    <border diagonalUp="1" diagonalDown="1">
      <left/>
      <right style="medium">
        <color indexed="64"/>
      </right>
      <top style="thin">
        <color indexed="64"/>
      </top>
      <bottom style="thin">
        <color indexed="64"/>
      </bottom>
      <diagonal style="thin">
        <color rgb="FF000000"/>
      </diagonal>
    </border>
  </borders>
  <cellStyleXfs count="3">
    <xf numFmtId="0" fontId="0" fillId="0" borderId="0"/>
    <xf numFmtId="43" fontId="13" fillId="0" borderId="0" applyFont="0" applyFill="0" applyBorder="0" applyAlignment="0" applyProtection="0"/>
    <xf numFmtId="0" fontId="17" fillId="0" borderId="0" applyNumberFormat="0" applyFill="0" applyBorder="0" applyAlignment="0" applyProtection="0"/>
  </cellStyleXfs>
  <cellXfs count="397">
    <xf numFmtId="0" fontId="0" fillId="0" borderId="0" xfId="0"/>
    <xf numFmtId="0" fontId="6" fillId="0" borderId="10" xfId="0" applyFont="1" applyBorder="1" applyAlignment="1">
      <alignment horizontal="center" vertical="center" wrapText="1"/>
    </xf>
    <xf numFmtId="0" fontId="0" fillId="0" borderId="55" xfId="0" applyBorder="1"/>
    <xf numFmtId="0" fontId="1" fillId="0" borderId="57" xfId="0" applyFont="1" applyBorder="1" applyAlignment="1">
      <alignment horizontal="center" vertical="center"/>
    </xf>
    <xf numFmtId="0" fontId="0" fillId="0" borderId="59" xfId="0" applyBorder="1" applyAlignment="1">
      <alignment horizontal="center" vertical="center"/>
    </xf>
    <xf numFmtId="0" fontId="0" fillId="0" borderId="60" xfId="0" applyBorder="1" applyAlignment="1">
      <alignment horizontal="center" vertical="center"/>
    </xf>
    <xf numFmtId="0" fontId="0" fillId="0" borderId="61" xfId="0" applyBorder="1" applyAlignment="1">
      <alignment horizontal="center" vertical="center"/>
    </xf>
    <xf numFmtId="0" fontId="1" fillId="0" borderId="63" xfId="0" applyFont="1" applyBorder="1" applyAlignment="1">
      <alignment vertical="center"/>
    </xf>
    <xf numFmtId="0" fontId="1" fillId="0" borderId="55" xfId="0" applyFont="1" applyBorder="1" applyAlignment="1">
      <alignment vertical="center"/>
    </xf>
    <xf numFmtId="0" fontId="0" fillId="0" borderId="7" xfId="0" applyBorder="1"/>
    <xf numFmtId="0" fontId="10" fillId="0" borderId="66" xfId="0" applyFont="1" applyBorder="1"/>
    <xf numFmtId="0" fontId="0" fillId="0" borderId="66" xfId="0" applyBorder="1"/>
    <xf numFmtId="0" fontId="0" fillId="0" borderId="55" xfId="0" applyBorder="1" applyAlignment="1">
      <alignment horizontal="center" vertical="center"/>
    </xf>
    <xf numFmtId="0" fontId="12" fillId="0" borderId="0" xfId="0" applyFont="1"/>
    <xf numFmtId="0" fontId="1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4" fillId="0" borderId="0" xfId="0" applyFont="1" applyAlignment="1">
      <alignment vertical="center" wrapText="1"/>
    </xf>
    <xf numFmtId="0" fontId="1" fillId="0" borderId="6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0" fillId="0" borderId="56" xfId="0" applyBorder="1" applyAlignment="1">
      <alignment horizontal="center" vertical="center"/>
    </xf>
    <xf numFmtId="0" fontId="0" fillId="0" borderId="57" xfId="0" applyBorder="1" applyAlignment="1">
      <alignment horizontal="center" vertical="center"/>
    </xf>
    <xf numFmtId="0" fontId="6" fillId="0" borderId="7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0" fillId="0" borderId="0" xfId="0" applyProtection="1">
      <protection locked="0"/>
    </xf>
    <xf numFmtId="0" fontId="14" fillId="3" borderId="7" xfId="0" applyFont="1" applyFill="1" applyBorder="1" applyAlignment="1" applyProtection="1">
      <alignment horizontal="center" vertical="center" wrapText="1"/>
      <protection locked="0"/>
    </xf>
    <xf numFmtId="0" fontId="14" fillId="5" borderId="2" xfId="0" applyFont="1" applyFill="1" applyBorder="1" applyAlignment="1" applyProtection="1">
      <alignment horizontal="center" vertical="center" wrapText="1"/>
      <protection locked="0"/>
    </xf>
    <xf numFmtId="0" fontId="14" fillId="3" borderId="12" xfId="0" applyFont="1" applyFill="1" applyBorder="1" applyAlignment="1" applyProtection="1">
      <alignment horizontal="center" vertical="center" wrapText="1"/>
      <protection locked="0"/>
    </xf>
    <xf numFmtId="0" fontId="14" fillId="5" borderId="6" xfId="0" applyFont="1" applyFill="1" applyBorder="1" applyAlignment="1" applyProtection="1">
      <alignment horizontal="center" vertical="center" wrapText="1"/>
      <protection locked="0"/>
    </xf>
    <xf numFmtId="0" fontId="8" fillId="0" borderId="5" xfId="0" applyFont="1" applyBorder="1" applyAlignment="1" applyProtection="1">
      <alignment vertical="center" wrapText="1"/>
      <protection locked="0"/>
    </xf>
    <xf numFmtId="0" fontId="6" fillId="6" borderId="36" xfId="0" applyFont="1" applyFill="1" applyBorder="1" applyAlignment="1">
      <alignment horizontal="center" vertical="center" wrapText="1"/>
    </xf>
    <xf numFmtId="0" fontId="6" fillId="6" borderId="28" xfId="0" applyFont="1" applyFill="1" applyBorder="1" applyAlignment="1">
      <alignment horizontal="center" vertical="center" wrapText="1"/>
    </xf>
    <xf numFmtId="0" fontId="6" fillId="6" borderId="44" xfId="0" applyFont="1" applyFill="1" applyBorder="1" applyAlignment="1">
      <alignment horizontal="center" vertical="center" wrapText="1"/>
    </xf>
    <xf numFmtId="0" fontId="6" fillId="6" borderId="43" xfId="0" applyFont="1" applyFill="1" applyBorder="1" applyAlignment="1">
      <alignment horizontal="center" vertical="center" wrapText="1"/>
    </xf>
    <xf numFmtId="0" fontId="0" fillId="0" borderId="54" xfId="0" applyBorder="1"/>
    <xf numFmtId="0" fontId="4" fillId="0" borderId="88" xfId="0" applyFont="1" applyBorder="1" applyAlignment="1">
      <alignment vertical="center" wrapText="1"/>
    </xf>
    <xf numFmtId="0" fontId="6" fillId="6" borderId="47" xfId="0" applyFont="1" applyFill="1" applyBorder="1" applyAlignment="1">
      <alignment horizontal="center" vertical="center" wrapText="1"/>
    </xf>
    <xf numFmtId="0" fontId="6" fillId="6" borderId="53" xfId="0" applyFont="1" applyFill="1" applyBorder="1" applyAlignment="1">
      <alignment horizontal="center" vertical="center" wrapText="1"/>
    </xf>
    <xf numFmtId="0" fontId="6" fillId="6" borderId="45" xfId="0" applyFont="1" applyFill="1" applyBorder="1" applyAlignment="1">
      <alignment horizontal="center" vertical="center" wrapText="1"/>
    </xf>
    <xf numFmtId="0" fontId="6" fillId="6" borderId="46" xfId="0" applyFont="1" applyFill="1" applyBorder="1" applyAlignment="1">
      <alignment horizontal="center" vertical="center" wrapText="1"/>
    </xf>
    <xf numFmtId="0" fontId="4" fillId="0" borderId="91" xfId="0" applyFont="1" applyBorder="1" applyAlignment="1">
      <alignment vertical="center" wrapText="1"/>
    </xf>
    <xf numFmtId="0" fontId="14" fillId="0" borderId="5" xfId="0" applyFont="1" applyBorder="1" applyAlignment="1" applyProtection="1">
      <alignment horizontal="center" vertical="center" wrapText="1"/>
      <protection locked="0"/>
    </xf>
    <xf numFmtId="0" fontId="14" fillId="3" borderId="2" xfId="0" applyFont="1" applyFill="1" applyBorder="1" applyAlignment="1" applyProtection="1">
      <alignment horizontal="center" vertical="center" wrapText="1"/>
      <protection locked="0"/>
    </xf>
    <xf numFmtId="0" fontId="14" fillId="5" borderId="12" xfId="0" applyFont="1" applyFill="1" applyBorder="1" applyAlignment="1" applyProtection="1">
      <alignment horizontal="center" vertical="center" wrapText="1"/>
      <protection locked="0"/>
    </xf>
    <xf numFmtId="0" fontId="4" fillId="0" borderId="90" xfId="0" applyFont="1" applyBorder="1" applyAlignment="1">
      <alignment vertical="center" wrapText="1"/>
    </xf>
    <xf numFmtId="0" fontId="14" fillId="3" borderId="10" xfId="0" applyFont="1" applyFill="1" applyBorder="1" applyAlignment="1" applyProtection="1">
      <alignment horizontal="center" vertical="center" wrapText="1"/>
      <protection locked="0"/>
    </xf>
    <xf numFmtId="0" fontId="14" fillId="0" borderId="10" xfId="0" applyFont="1" applyBorder="1" applyAlignment="1" applyProtection="1">
      <alignment horizontal="center" vertical="center" wrapText="1"/>
      <protection locked="0"/>
    </xf>
    <xf numFmtId="0" fontId="14" fillId="5" borderId="4" xfId="0" applyFont="1" applyFill="1" applyBorder="1" applyAlignment="1" applyProtection="1">
      <alignment horizontal="center" vertical="center" wrapText="1"/>
      <protection locked="0"/>
    </xf>
    <xf numFmtId="0" fontId="14" fillId="0" borderId="4" xfId="0" applyFont="1" applyBorder="1" applyAlignment="1" applyProtection="1">
      <alignment horizontal="center" vertical="center" wrapText="1"/>
      <protection locked="0"/>
    </xf>
    <xf numFmtId="0" fontId="6" fillId="6" borderId="64" xfId="0" applyFont="1" applyFill="1" applyBorder="1" applyAlignment="1">
      <alignment vertical="center" wrapText="1"/>
    </xf>
    <xf numFmtId="0" fontId="6" fillId="6" borderId="28" xfId="0" applyFont="1" applyFill="1" applyBorder="1" applyAlignment="1">
      <alignment vertical="center" wrapText="1"/>
    </xf>
    <xf numFmtId="0" fontId="6" fillId="6" borderId="36" xfId="0" applyFont="1" applyFill="1" applyBorder="1" applyAlignment="1">
      <alignment vertical="center" wrapText="1"/>
    </xf>
    <xf numFmtId="0" fontId="1" fillId="0" borderId="100" xfId="0" applyFont="1" applyBorder="1" applyAlignment="1">
      <alignment horizontal="center" vertical="center"/>
    </xf>
    <xf numFmtId="0" fontId="6" fillId="0" borderId="19" xfId="0" applyFont="1" applyBorder="1" applyAlignment="1">
      <alignment horizontal="left" vertical="center" wrapText="1"/>
    </xf>
    <xf numFmtId="0" fontId="8" fillId="0" borderId="19" xfId="0" applyFont="1" applyBorder="1" applyAlignment="1" applyProtection="1">
      <alignment horizontal="center" vertical="center" wrapText="1"/>
      <protection locked="0"/>
    </xf>
    <xf numFmtId="0" fontId="8" fillId="0" borderId="5" xfId="0" applyFont="1" applyBorder="1" applyAlignment="1" applyProtection="1">
      <alignment horizontal="center" vertical="center" wrapText="1"/>
      <protection locked="0"/>
    </xf>
    <xf numFmtId="43" fontId="8" fillId="0" borderId="5" xfId="1" applyFont="1" applyBorder="1" applyAlignment="1" applyProtection="1">
      <alignment horizontal="center" vertical="center" wrapText="1"/>
      <protection locked="0"/>
    </xf>
    <xf numFmtId="0" fontId="6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5" fillId="6" borderId="28" xfId="0" applyFont="1" applyFill="1" applyBorder="1" applyAlignment="1" applyProtection="1">
      <alignment horizontal="left" vertical="center" wrapText="1"/>
      <protection locked="0"/>
    </xf>
    <xf numFmtId="0" fontId="0" fillId="0" borderId="2" xfId="0" applyBorder="1" applyProtection="1">
      <protection locked="0"/>
    </xf>
    <xf numFmtId="0" fontId="0" fillId="0" borderId="0" xfId="0" applyAlignment="1">
      <alignment vertical="center"/>
    </xf>
    <xf numFmtId="2" fontId="16" fillId="0" borderId="5" xfId="0" applyNumberFormat="1" applyFont="1" applyBorder="1" applyAlignment="1" applyProtection="1">
      <alignment vertical="center" wrapText="1"/>
      <protection locked="0"/>
    </xf>
    <xf numFmtId="2" fontId="12" fillId="0" borderId="71" xfId="0" applyNumberFormat="1" applyFont="1" applyBorder="1" applyAlignment="1">
      <alignment horizontal="left"/>
    </xf>
    <xf numFmtId="2" fontId="12" fillId="0" borderId="0" xfId="0" applyNumberFormat="1" applyFont="1" applyAlignment="1">
      <alignment horizontal="left"/>
    </xf>
    <xf numFmtId="0" fontId="12" fillId="5" borderId="67" xfId="0" applyFont="1" applyFill="1" applyBorder="1"/>
    <xf numFmtId="0" fontId="12" fillId="5" borderId="69" xfId="0" applyFont="1" applyFill="1" applyBorder="1"/>
    <xf numFmtId="0" fontId="12" fillId="5" borderId="69" xfId="0" applyFont="1" applyFill="1" applyBorder="1" applyAlignment="1">
      <alignment wrapText="1"/>
    </xf>
    <xf numFmtId="0" fontId="18" fillId="5" borderId="70" xfId="0" applyFont="1" applyFill="1" applyBorder="1"/>
    <xf numFmtId="0" fontId="21" fillId="0" borderId="0" xfId="0" applyFont="1"/>
    <xf numFmtId="0" fontId="20" fillId="0" borderId="0" xfId="0" applyFont="1"/>
    <xf numFmtId="0" fontId="23" fillId="0" borderId="0" xfId="0" applyFont="1"/>
    <xf numFmtId="0" fontId="12" fillId="0" borderId="0" xfId="0" applyFont="1" applyAlignment="1">
      <alignment horizontal="left"/>
    </xf>
    <xf numFmtId="0" fontId="12" fillId="4" borderId="27" xfId="0" applyFont="1" applyFill="1" applyBorder="1"/>
    <xf numFmtId="0" fontId="20" fillId="5" borderId="30" xfId="0" applyFont="1" applyFill="1" applyBorder="1"/>
    <xf numFmtId="0" fontId="20" fillId="5" borderId="7" xfId="0" applyFont="1" applyFill="1" applyBorder="1"/>
    <xf numFmtId="9" fontId="20" fillId="0" borderId="0" xfId="0" applyNumberFormat="1" applyFont="1"/>
    <xf numFmtId="0" fontId="20" fillId="5" borderId="32" xfId="0" applyFont="1" applyFill="1" applyBorder="1"/>
    <xf numFmtId="0" fontId="12" fillId="4" borderId="73" xfId="0" applyFont="1" applyFill="1" applyBorder="1"/>
    <xf numFmtId="0" fontId="12" fillId="4" borderId="64" xfId="0" applyFont="1" applyFill="1" applyBorder="1"/>
    <xf numFmtId="0" fontId="12" fillId="4" borderId="64" xfId="0" applyFont="1" applyFill="1" applyBorder="1" applyAlignment="1">
      <alignment wrapText="1"/>
    </xf>
    <xf numFmtId="0" fontId="12" fillId="4" borderId="77" xfId="0" applyFont="1" applyFill="1" applyBorder="1"/>
    <xf numFmtId="0" fontId="12" fillId="4" borderId="27" xfId="0" applyFont="1" applyFill="1" applyBorder="1" applyAlignment="1">
      <alignment wrapText="1"/>
    </xf>
    <xf numFmtId="0" fontId="20" fillId="0" borderId="0" xfId="0" applyFont="1" applyAlignment="1">
      <alignment horizontal="left"/>
    </xf>
    <xf numFmtId="9" fontId="20" fillId="0" borderId="0" xfId="0" applyNumberFormat="1" applyFont="1" applyAlignment="1">
      <alignment horizontal="left"/>
    </xf>
    <xf numFmtId="0" fontId="20" fillId="3" borderId="2" xfId="0" applyFont="1" applyFill="1" applyBorder="1"/>
    <xf numFmtId="0" fontId="12" fillId="8" borderId="76" xfId="0" applyFont="1" applyFill="1" applyBorder="1"/>
    <xf numFmtId="165" fontId="20" fillId="8" borderId="33" xfId="0" applyNumberFormat="1" applyFont="1" applyFill="1" applyBorder="1"/>
    <xf numFmtId="0" fontId="20" fillId="0" borderId="0" xfId="0" applyFont="1" applyAlignment="1">
      <alignment wrapText="1"/>
    </xf>
    <xf numFmtId="165" fontId="20" fillId="0" borderId="0" xfId="0" applyNumberFormat="1" applyFont="1"/>
    <xf numFmtId="166" fontId="20" fillId="0" borderId="0" xfId="0" applyNumberFormat="1" applyFont="1"/>
    <xf numFmtId="0" fontId="19" fillId="0" borderId="68" xfId="0" applyFont="1" applyBorder="1" applyProtection="1">
      <protection locked="0"/>
    </xf>
    <xf numFmtId="0" fontId="19" fillId="0" borderId="1" xfId="0" applyFont="1" applyBorder="1" applyProtection="1">
      <protection locked="0"/>
    </xf>
    <xf numFmtId="1" fontId="19" fillId="0" borderId="1" xfId="0" applyNumberFormat="1" applyFont="1" applyBorder="1" applyAlignment="1" applyProtection="1">
      <alignment horizontal="left"/>
      <protection locked="0"/>
    </xf>
    <xf numFmtId="0" fontId="20" fillId="0" borderId="74" xfId="0" applyFont="1" applyBorder="1" applyProtection="1">
      <protection locked="0"/>
    </xf>
    <xf numFmtId="164" fontId="20" fillId="0" borderId="74" xfId="0" applyNumberFormat="1" applyFont="1" applyBorder="1" applyProtection="1">
      <protection locked="0"/>
    </xf>
    <xf numFmtId="0" fontId="20" fillId="0" borderId="2" xfId="0" applyFont="1" applyBorder="1" applyProtection="1">
      <protection locked="0"/>
    </xf>
    <xf numFmtId="164" fontId="20" fillId="0" borderId="2" xfId="0" applyNumberFormat="1" applyFont="1" applyBorder="1" applyProtection="1">
      <protection locked="0"/>
    </xf>
    <xf numFmtId="165" fontId="20" fillId="8" borderId="10" xfId="0" applyNumberFormat="1" applyFont="1" applyFill="1" applyBorder="1" applyAlignment="1">
      <alignment vertical="center"/>
    </xf>
    <xf numFmtId="165" fontId="20" fillId="3" borderId="10" xfId="0" applyNumberFormat="1" applyFont="1" applyFill="1" applyBorder="1" applyAlignment="1">
      <alignment horizontal="right" vertical="center"/>
    </xf>
    <xf numFmtId="165" fontId="20" fillId="5" borderId="31" xfId="0" applyNumberFormat="1" applyFont="1" applyFill="1" applyBorder="1" applyAlignment="1">
      <alignment vertical="center"/>
    </xf>
    <xf numFmtId="165" fontId="20" fillId="5" borderId="12" xfId="0" applyNumberFormat="1" applyFont="1" applyFill="1" applyBorder="1" applyAlignment="1">
      <alignment vertical="center"/>
    </xf>
    <xf numFmtId="164" fontId="20" fillId="3" borderId="2" xfId="0" applyNumberFormat="1" applyFont="1" applyFill="1" applyBorder="1"/>
    <xf numFmtId="165" fontId="20" fillId="0" borderId="12" xfId="0" applyNumberFormat="1" applyFont="1" applyBorder="1" applyAlignment="1" applyProtection="1">
      <alignment horizontal="right" vertical="center"/>
      <protection locked="0"/>
    </xf>
    <xf numFmtId="165" fontId="20" fillId="3" borderId="12" xfId="0" applyNumberFormat="1" applyFont="1" applyFill="1" applyBorder="1" applyAlignment="1">
      <alignment vertical="center"/>
    </xf>
    <xf numFmtId="165" fontId="20" fillId="3" borderId="12" xfId="0" applyNumberFormat="1" applyFont="1" applyFill="1" applyBorder="1" applyAlignment="1">
      <alignment horizontal="right" vertical="center"/>
    </xf>
    <xf numFmtId="0" fontId="20" fillId="8" borderId="2" xfId="0" applyFont="1" applyFill="1" applyBorder="1"/>
    <xf numFmtId="164" fontId="20" fillId="8" borderId="2" xfId="0" applyNumberFormat="1" applyFont="1" applyFill="1" applyBorder="1"/>
    <xf numFmtId="165" fontId="24" fillId="8" borderId="12" xfId="0" applyNumberFormat="1" applyFont="1" applyFill="1" applyBorder="1" applyAlignment="1">
      <alignment horizontal="right" vertical="center"/>
    </xf>
    <xf numFmtId="165" fontId="24" fillId="5" borderId="37" xfId="0" quotePrefix="1" applyNumberFormat="1" applyFont="1" applyFill="1" applyBorder="1" applyAlignment="1">
      <alignment horizontal="right" vertical="center"/>
    </xf>
    <xf numFmtId="165" fontId="24" fillId="5" borderId="10" xfId="0" quotePrefix="1" applyNumberFormat="1" applyFont="1" applyFill="1" applyBorder="1" applyAlignment="1">
      <alignment horizontal="right" vertical="center"/>
    </xf>
    <xf numFmtId="165" fontId="24" fillId="3" borderId="10" xfId="0" quotePrefix="1" applyNumberFormat="1" applyFont="1" applyFill="1" applyBorder="1" applyAlignment="1">
      <alignment horizontal="right" vertical="center"/>
    </xf>
    <xf numFmtId="165" fontId="12" fillId="8" borderId="38" xfId="0" applyNumberFormat="1" applyFont="1" applyFill="1" applyBorder="1"/>
    <xf numFmtId="164" fontId="20" fillId="0" borderId="29" xfId="0" applyNumberFormat="1" applyFont="1" applyBorder="1" applyProtection="1">
      <protection locked="0"/>
    </xf>
    <xf numFmtId="0" fontId="6" fillId="0" borderId="21" xfId="0" applyFont="1" applyBorder="1" applyAlignment="1">
      <alignment vertical="center" wrapText="1"/>
    </xf>
    <xf numFmtId="0" fontId="14" fillId="3" borderId="25" xfId="0" applyFont="1" applyFill="1" applyBorder="1" applyAlignment="1" applyProtection="1">
      <alignment horizontal="center" vertical="center" wrapText="1"/>
      <protection locked="0"/>
    </xf>
    <xf numFmtId="2" fontId="16" fillId="0" borderId="16" xfId="0" applyNumberFormat="1" applyFont="1" applyBorder="1" applyAlignment="1" applyProtection="1">
      <alignment vertical="center" wrapText="1"/>
      <protection locked="0"/>
    </xf>
    <xf numFmtId="2" fontId="16" fillId="0" borderId="8" xfId="0" applyNumberFormat="1" applyFont="1" applyBorder="1" applyAlignment="1" applyProtection="1">
      <alignment vertical="center" wrapText="1"/>
      <protection locked="0"/>
    </xf>
    <xf numFmtId="0" fontId="6" fillId="0" borderId="4" xfId="0" applyFont="1" applyBorder="1" applyAlignment="1">
      <alignment vertical="center" wrapText="1"/>
    </xf>
    <xf numFmtId="0" fontId="6" fillId="0" borderId="12" xfId="0" applyFont="1" applyBorder="1" applyAlignment="1">
      <alignment vertical="center" wrapText="1"/>
    </xf>
    <xf numFmtId="0" fontId="20" fillId="5" borderId="4" xfId="0" applyFont="1" applyFill="1" applyBorder="1" applyAlignment="1">
      <alignment horizontal="left"/>
    </xf>
    <xf numFmtId="0" fontId="20" fillId="5" borderId="5" xfId="0" applyFont="1" applyFill="1" applyBorder="1" applyAlignment="1">
      <alignment horizontal="left"/>
    </xf>
    <xf numFmtId="0" fontId="20" fillId="5" borderId="13" xfId="0" applyFont="1" applyFill="1" applyBorder="1" applyAlignment="1">
      <alignment horizontal="left"/>
    </xf>
    <xf numFmtId="2" fontId="0" fillId="6" borderId="17" xfId="0" applyNumberFormat="1" applyFill="1" applyBorder="1"/>
    <xf numFmtId="0" fontId="6" fillId="0" borderId="6" xfId="0" applyFont="1" applyBorder="1" applyAlignment="1">
      <alignment horizontal="center" vertical="center" wrapText="1"/>
    </xf>
    <xf numFmtId="0" fontId="14" fillId="0" borderId="12" xfId="0" applyFont="1" applyBorder="1" applyAlignment="1" applyProtection="1">
      <alignment horizontal="center" vertical="center" wrapText="1"/>
      <protection locked="0"/>
    </xf>
    <xf numFmtId="0" fontId="14" fillId="0" borderId="7" xfId="0" applyFont="1" applyBorder="1" applyAlignment="1" applyProtection="1">
      <alignment horizontal="center" vertical="center" wrapText="1"/>
      <protection locked="0"/>
    </xf>
    <xf numFmtId="0" fontId="14" fillId="0" borderId="17" xfId="0" applyFont="1" applyBorder="1" applyAlignment="1" applyProtection="1">
      <alignment horizontal="center" vertical="center" wrapText="1"/>
      <protection locked="0"/>
    </xf>
    <xf numFmtId="0" fontId="14" fillId="0" borderId="2" xfId="0" applyFont="1" applyBorder="1" applyAlignment="1" applyProtection="1">
      <alignment horizontal="center" vertical="center" wrapText="1"/>
      <protection locked="0"/>
    </xf>
    <xf numFmtId="0" fontId="14" fillId="0" borderId="6" xfId="0" applyFont="1" applyBorder="1" applyAlignment="1" applyProtection="1">
      <alignment horizontal="center" vertical="center" wrapText="1"/>
      <protection locked="0"/>
    </xf>
    <xf numFmtId="0" fontId="14" fillId="0" borderId="8" xfId="0" applyFont="1" applyBorder="1" applyAlignment="1" applyProtection="1">
      <alignment horizontal="center" vertical="center" wrapText="1"/>
      <protection locked="0"/>
    </xf>
    <xf numFmtId="0" fontId="14" fillId="0" borderId="25" xfId="0" applyFont="1" applyBorder="1" applyAlignment="1" applyProtection="1">
      <alignment horizontal="center" vertical="center" wrapText="1"/>
      <protection locked="0"/>
    </xf>
    <xf numFmtId="0" fontId="14" fillId="0" borderId="28" xfId="0" applyFont="1" applyBorder="1" applyAlignment="1" applyProtection="1">
      <alignment horizontal="center" vertical="center" wrapText="1"/>
      <protection locked="0"/>
    </xf>
    <xf numFmtId="0" fontId="6" fillId="0" borderId="8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14" fillId="0" borderId="13" xfId="0" applyFont="1" applyBorder="1" applyAlignment="1" applyProtection="1">
      <alignment horizontal="center" vertical="center" wrapText="1"/>
      <protection locked="0"/>
    </xf>
    <xf numFmtId="0" fontId="6" fillId="0" borderId="4" xfId="0" applyFont="1" applyBorder="1" applyAlignment="1">
      <alignment horizontal="center" vertical="center" wrapText="1"/>
    </xf>
    <xf numFmtId="0" fontId="14" fillId="0" borderId="21" xfId="0" applyFont="1" applyBorder="1" applyAlignment="1" applyProtection="1">
      <alignment horizontal="center" vertical="center" wrapText="1"/>
      <protection locked="0"/>
    </xf>
    <xf numFmtId="0" fontId="14" fillId="3" borderId="4" xfId="0" applyFont="1" applyFill="1" applyBorder="1" applyAlignment="1" applyProtection="1">
      <alignment horizontal="center" vertical="center" wrapText="1"/>
      <protection locked="0"/>
    </xf>
    <xf numFmtId="0" fontId="25" fillId="0" borderId="7" xfId="0" applyFont="1" applyBorder="1" applyAlignment="1" applyProtection="1">
      <alignment horizontal="center" vertical="center"/>
      <protection locked="0"/>
    </xf>
    <xf numFmtId="0" fontId="14" fillId="9" borderId="7" xfId="0" applyFont="1" applyFill="1" applyBorder="1" applyAlignment="1" applyProtection="1">
      <alignment horizontal="center" vertical="center" wrapText="1"/>
      <protection locked="0"/>
    </xf>
    <xf numFmtId="0" fontId="25" fillId="0" borderId="7" xfId="0" applyFont="1" applyBorder="1" applyAlignment="1">
      <alignment horizontal="center" vertical="center"/>
    </xf>
    <xf numFmtId="0" fontId="14" fillId="3" borderId="16" xfId="0" applyFont="1" applyFill="1" applyBorder="1" applyAlignment="1" applyProtection="1">
      <alignment horizontal="center" vertical="center" wrapText="1"/>
      <protection locked="0"/>
    </xf>
    <xf numFmtId="0" fontId="25" fillId="0" borderId="26" xfId="0" applyFont="1" applyBorder="1" applyAlignment="1" applyProtection="1">
      <alignment horizontal="center" vertical="center"/>
      <protection locked="0"/>
    </xf>
    <xf numFmtId="0" fontId="14" fillId="3" borderId="21" xfId="0" applyFont="1" applyFill="1" applyBorder="1" applyAlignment="1" applyProtection="1">
      <alignment horizontal="center" vertical="center" wrapText="1"/>
      <protection locked="0"/>
    </xf>
    <xf numFmtId="0" fontId="25" fillId="0" borderId="72" xfId="0" applyFont="1" applyBorder="1" applyAlignment="1" applyProtection="1">
      <alignment horizontal="center" vertical="center"/>
      <protection locked="0"/>
    </xf>
    <xf numFmtId="0" fontId="14" fillId="9" borderId="25" xfId="0" applyFont="1" applyFill="1" applyBorder="1" applyAlignment="1" applyProtection="1">
      <alignment horizontal="center" vertical="center" wrapText="1"/>
      <protection locked="0"/>
    </xf>
    <xf numFmtId="0" fontId="25" fillId="0" borderId="72" xfId="0" applyFont="1" applyBorder="1" applyAlignment="1">
      <alignment horizontal="center" vertical="center"/>
    </xf>
    <xf numFmtId="0" fontId="6" fillId="0" borderId="8" xfId="0" applyFont="1" applyBorder="1" applyAlignment="1">
      <alignment vertical="center" wrapText="1"/>
    </xf>
    <xf numFmtId="0" fontId="25" fillId="0" borderId="7" xfId="0" applyFont="1" applyBorder="1"/>
    <xf numFmtId="0" fontId="25" fillId="0" borderId="72" xfId="0" applyFont="1" applyBorder="1"/>
    <xf numFmtId="0" fontId="25" fillId="0" borderId="129" xfId="0" applyFont="1" applyBorder="1"/>
    <xf numFmtId="0" fontId="6" fillId="0" borderId="10" xfId="0" applyFont="1" applyBorder="1" applyAlignment="1">
      <alignment vertical="center" wrapText="1"/>
    </xf>
    <xf numFmtId="0" fontId="14" fillId="3" borderId="8" xfId="0" applyFont="1" applyFill="1" applyBorder="1" applyAlignment="1" applyProtection="1">
      <alignment horizontal="center" vertical="center" wrapText="1"/>
      <protection locked="0"/>
    </xf>
    <xf numFmtId="0" fontId="25" fillId="0" borderId="0" xfId="0" applyFont="1" applyAlignment="1">
      <alignment horizontal="center" vertical="center"/>
    </xf>
    <xf numFmtId="0" fontId="25" fillId="0" borderId="10" xfId="0" applyFont="1" applyBorder="1" applyAlignment="1">
      <alignment horizontal="center" vertical="center"/>
    </xf>
    <xf numFmtId="0" fontId="25" fillId="0" borderId="129" xfId="0" applyFont="1" applyBorder="1" applyAlignment="1">
      <alignment horizontal="center" vertical="center"/>
    </xf>
    <xf numFmtId="0" fontId="14" fillId="3" borderId="15" xfId="0" applyFont="1" applyFill="1" applyBorder="1" applyAlignment="1" applyProtection="1">
      <alignment horizontal="center" vertical="center" wrapText="1"/>
      <protection locked="0"/>
    </xf>
    <xf numFmtId="0" fontId="4" fillId="0" borderId="0" xfId="0" applyFont="1" applyAlignment="1">
      <alignment vertical="center" wrapText="1"/>
    </xf>
    <xf numFmtId="0" fontId="5" fillId="0" borderId="4" xfId="0" applyFont="1" applyBorder="1" applyAlignment="1">
      <alignment vertical="center" wrapText="1"/>
    </xf>
    <xf numFmtId="0" fontId="14" fillId="0" borderId="82" xfId="0" applyFont="1" applyBorder="1" applyAlignment="1">
      <alignment horizontal="center" vertical="center" wrapText="1"/>
    </xf>
    <xf numFmtId="0" fontId="14" fillId="0" borderId="85" xfId="0" applyFont="1" applyBorder="1" applyAlignment="1">
      <alignment horizontal="center" vertical="center" wrapText="1"/>
    </xf>
    <xf numFmtId="0" fontId="14" fillId="0" borderId="81" xfId="0" applyFont="1" applyBorder="1" applyAlignment="1">
      <alignment horizontal="center" vertical="center" wrapText="1"/>
    </xf>
    <xf numFmtId="0" fontId="14" fillId="0" borderId="84" xfId="0" applyFont="1" applyBorder="1" applyAlignment="1">
      <alignment horizontal="center" vertical="center" wrapText="1"/>
    </xf>
    <xf numFmtId="0" fontId="14" fillId="0" borderId="83" xfId="0" applyFont="1" applyBorder="1" applyAlignment="1">
      <alignment horizontal="center" vertical="center" wrapText="1"/>
    </xf>
    <xf numFmtId="0" fontId="14" fillId="0" borderId="86" xfId="0" applyFont="1" applyBorder="1" applyAlignment="1">
      <alignment horizontal="center" vertical="center" wrapText="1"/>
    </xf>
    <xf numFmtId="0" fontId="14" fillId="0" borderId="4" xfId="0" applyFont="1" applyBorder="1" applyAlignment="1" applyProtection="1">
      <alignment horizontal="center" vertical="center" wrapText="1"/>
      <protection locked="0"/>
    </xf>
    <xf numFmtId="0" fontId="1" fillId="0" borderId="58" xfId="0" applyFont="1" applyBorder="1" applyAlignment="1">
      <alignment horizontal="center" vertical="center"/>
    </xf>
    <xf numFmtId="0" fontId="6" fillId="0" borderId="34" xfId="0" applyFont="1" applyBorder="1" applyAlignment="1">
      <alignment horizontal="left" vertical="center" wrapText="1"/>
    </xf>
    <xf numFmtId="0" fontId="6" fillId="0" borderId="35" xfId="0" applyFont="1" applyBorder="1" applyAlignment="1">
      <alignment horizontal="left" vertical="center" wrapText="1"/>
    </xf>
    <xf numFmtId="0" fontId="14" fillId="0" borderId="2" xfId="0" applyFont="1" applyBorder="1" applyAlignment="1" applyProtection="1">
      <alignment horizontal="center" vertical="center" wrapText="1"/>
      <protection locked="0"/>
    </xf>
    <xf numFmtId="0" fontId="14" fillId="0" borderId="120" xfId="0" applyFont="1" applyBorder="1" applyAlignment="1">
      <alignment horizontal="center" vertical="center" wrapText="1"/>
    </xf>
    <xf numFmtId="0" fontId="14" fillId="0" borderId="121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21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0" fontId="7" fillId="0" borderId="112" xfId="0" applyFont="1" applyBorder="1" applyAlignment="1">
      <alignment horizontal="center" vertical="center" wrapText="1"/>
    </xf>
    <xf numFmtId="0" fontId="7" fillId="0" borderId="113" xfId="0" applyFont="1" applyBorder="1" applyAlignment="1">
      <alignment horizontal="center" vertical="center" wrapText="1"/>
    </xf>
    <xf numFmtId="0" fontId="7" fillId="6" borderId="21" xfId="0" applyFont="1" applyFill="1" applyBorder="1" applyAlignment="1">
      <alignment horizontal="center" vertical="center" wrapText="1"/>
    </xf>
    <xf numFmtId="0" fontId="7" fillId="6" borderId="17" xfId="0" applyFont="1" applyFill="1" applyBorder="1" applyAlignment="1">
      <alignment horizontal="center" vertical="center" wrapText="1"/>
    </xf>
    <xf numFmtId="0" fontId="7" fillId="6" borderId="22" xfId="0" applyFont="1" applyFill="1" applyBorder="1" applyAlignment="1">
      <alignment horizontal="center" vertical="center" wrapText="1"/>
    </xf>
    <xf numFmtId="0" fontId="7" fillId="6" borderId="20" xfId="0" applyFont="1" applyFill="1" applyBorder="1" applyAlignment="1">
      <alignment horizontal="center" vertical="center" wrapText="1"/>
    </xf>
    <xf numFmtId="0" fontId="7" fillId="0" borderId="48" xfId="0" applyFont="1" applyBorder="1" applyAlignment="1">
      <alignment horizontal="center" vertical="center" wrapText="1"/>
    </xf>
    <xf numFmtId="0" fontId="7" fillId="0" borderId="45" xfId="0" applyFont="1" applyBorder="1" applyAlignment="1">
      <alignment horizontal="center" vertical="center" wrapText="1"/>
    </xf>
    <xf numFmtId="0" fontId="6" fillId="0" borderId="4" xfId="0" applyFont="1" applyBorder="1" applyAlignment="1">
      <alignment vertical="center" wrapText="1"/>
    </xf>
    <xf numFmtId="0" fontId="14" fillId="0" borderId="25" xfId="0" applyFont="1" applyBorder="1" applyAlignment="1" applyProtection="1">
      <alignment horizontal="center" vertical="center" wrapText="1"/>
      <protection locked="0"/>
    </xf>
    <xf numFmtId="0" fontId="14" fillId="0" borderId="26" xfId="0" applyFont="1" applyBorder="1" applyAlignment="1" applyProtection="1">
      <alignment horizontal="center" vertical="center" wrapText="1"/>
      <protection locked="0"/>
    </xf>
    <xf numFmtId="0" fontId="14" fillId="0" borderId="28" xfId="0" applyFont="1" applyBorder="1" applyAlignment="1" applyProtection="1">
      <alignment horizontal="center" vertical="center" wrapText="1"/>
      <protection locked="0"/>
    </xf>
    <xf numFmtId="0" fontId="14" fillId="0" borderId="29" xfId="0" applyFont="1" applyBorder="1" applyAlignment="1" applyProtection="1">
      <alignment horizontal="center" vertical="center" wrapText="1"/>
      <protection locked="0"/>
    </xf>
    <xf numFmtId="0" fontId="14" fillId="0" borderId="21" xfId="0" applyFont="1" applyBorder="1" applyAlignment="1" applyProtection="1">
      <alignment horizontal="center" vertical="center" wrapText="1"/>
      <protection locked="0"/>
    </xf>
    <xf numFmtId="0" fontId="14" fillId="0" borderId="22" xfId="0" applyFont="1" applyBorder="1" applyAlignment="1" applyProtection="1">
      <alignment horizontal="center" vertical="center" wrapText="1"/>
      <protection locked="0"/>
    </xf>
    <xf numFmtId="0" fontId="14" fillId="0" borderId="17" xfId="0" applyFont="1" applyBorder="1" applyAlignment="1" applyProtection="1">
      <alignment horizontal="center" vertical="center" wrapText="1"/>
      <protection locked="0"/>
    </xf>
    <xf numFmtId="0" fontId="14" fillId="0" borderId="20" xfId="0" applyFont="1" applyBorder="1" applyAlignment="1" applyProtection="1">
      <alignment horizontal="center" vertical="center" wrapText="1"/>
      <protection locked="0"/>
    </xf>
    <xf numFmtId="0" fontId="14" fillId="0" borderId="12" xfId="0" applyFont="1" applyBorder="1" applyAlignment="1" applyProtection="1">
      <alignment horizontal="center" vertical="center" wrapText="1"/>
      <protection locked="0"/>
    </xf>
    <xf numFmtId="2" fontId="16" fillId="0" borderId="23" xfId="0" applyNumberFormat="1" applyFont="1" applyBorder="1" applyAlignment="1" applyProtection="1">
      <alignment vertical="center" wrapText="1"/>
      <protection locked="0"/>
    </xf>
    <xf numFmtId="2" fontId="16" fillId="0" borderId="24" xfId="0" applyNumberFormat="1" applyFont="1" applyBorder="1" applyAlignment="1" applyProtection="1">
      <alignment vertical="center" wrapText="1"/>
      <protection locked="0"/>
    </xf>
    <xf numFmtId="2" fontId="8" fillId="0" borderId="30" xfId="0" applyNumberFormat="1" applyFont="1" applyBorder="1" applyAlignment="1" applyProtection="1">
      <alignment vertical="center" wrapText="1"/>
      <protection locked="0"/>
    </xf>
    <xf numFmtId="2" fontId="8" fillId="0" borderId="31" xfId="0" applyNumberFormat="1" applyFont="1" applyBorder="1" applyAlignment="1" applyProtection="1">
      <alignment vertical="center" wrapText="1"/>
      <protection locked="0"/>
    </xf>
    <xf numFmtId="2" fontId="8" fillId="0" borderId="7" xfId="0" applyNumberFormat="1" applyFont="1" applyBorder="1" applyAlignment="1" applyProtection="1">
      <alignment vertical="center" wrapText="1"/>
      <protection locked="0"/>
    </xf>
    <xf numFmtId="2" fontId="8" fillId="0" borderId="12" xfId="0" applyNumberFormat="1" applyFont="1" applyBorder="1" applyAlignment="1" applyProtection="1">
      <alignment vertical="center" wrapText="1"/>
      <protection locked="0"/>
    </xf>
    <xf numFmtId="2" fontId="8" fillId="0" borderId="32" xfId="0" applyNumberFormat="1" applyFont="1" applyBorder="1" applyAlignment="1" applyProtection="1">
      <alignment vertical="center" wrapText="1"/>
      <protection locked="0"/>
    </xf>
    <xf numFmtId="2" fontId="8" fillId="0" borderId="33" xfId="0" applyNumberFormat="1" applyFont="1" applyBorder="1" applyAlignment="1" applyProtection="1">
      <alignment vertical="center" wrapText="1"/>
      <protection locked="0"/>
    </xf>
    <xf numFmtId="0" fontId="6" fillId="0" borderId="114" xfId="0" applyFont="1" applyBorder="1" applyAlignment="1">
      <alignment horizontal="center" vertical="center" wrapText="1"/>
    </xf>
    <xf numFmtId="0" fontId="6" fillId="0" borderId="52" xfId="0" applyFont="1" applyBorder="1" applyAlignment="1">
      <alignment horizontal="center" vertical="center" wrapText="1"/>
    </xf>
    <xf numFmtId="0" fontId="6" fillId="0" borderId="51" xfId="0" applyFont="1" applyBorder="1" applyAlignment="1">
      <alignment horizontal="center" vertical="center" wrapText="1"/>
    </xf>
    <xf numFmtId="0" fontId="6" fillId="0" borderId="53" xfId="0" applyFont="1" applyBorder="1" applyAlignment="1">
      <alignment horizontal="center" vertical="center" wrapText="1"/>
    </xf>
    <xf numFmtId="0" fontId="15" fillId="0" borderId="25" xfId="0" applyFont="1" applyBorder="1" applyAlignment="1" applyProtection="1">
      <alignment horizontal="center" vertical="center"/>
      <protection locked="0"/>
    </xf>
    <xf numFmtId="0" fontId="15" fillId="0" borderId="26" xfId="0" applyFont="1" applyBorder="1" applyAlignment="1" applyProtection="1">
      <alignment horizontal="center" vertical="center"/>
      <protection locked="0"/>
    </xf>
    <xf numFmtId="2" fontId="16" fillId="0" borderId="15" xfId="0" applyNumberFormat="1" applyFont="1" applyBorder="1" applyAlignment="1" applyProtection="1">
      <alignment horizontal="center" vertical="center" wrapText="1"/>
      <protection locked="0"/>
    </xf>
    <xf numFmtId="2" fontId="16" fillId="0" borderId="16" xfId="0" applyNumberFormat="1" applyFont="1" applyBorder="1" applyAlignment="1" applyProtection="1">
      <alignment horizontal="center" vertical="center" wrapText="1"/>
      <protection locked="0"/>
    </xf>
    <xf numFmtId="2" fontId="16" fillId="0" borderId="23" xfId="0" applyNumberFormat="1" applyFont="1" applyBorder="1" applyAlignment="1" applyProtection="1">
      <alignment horizontal="center" vertical="center" wrapText="1"/>
      <protection locked="0"/>
    </xf>
    <xf numFmtId="2" fontId="16" fillId="0" borderId="18" xfId="0" applyNumberFormat="1" applyFont="1" applyBorder="1" applyAlignment="1" applyProtection="1">
      <alignment horizontal="center" vertical="center" wrapText="1"/>
      <protection locked="0"/>
    </xf>
    <xf numFmtId="2" fontId="16" fillId="0" borderId="19" xfId="0" applyNumberFormat="1" applyFont="1" applyBorder="1" applyAlignment="1" applyProtection="1">
      <alignment horizontal="center" vertical="center" wrapText="1"/>
      <protection locked="0"/>
    </xf>
    <xf numFmtId="2" fontId="16" fillId="0" borderId="24" xfId="0" applyNumberFormat="1" applyFont="1" applyBorder="1" applyAlignment="1" applyProtection="1">
      <alignment horizontal="center" vertical="center" wrapText="1"/>
      <protection locked="0"/>
    </xf>
    <xf numFmtId="0" fontId="6" fillId="0" borderId="6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14" fillId="0" borderId="34" xfId="0" applyFont="1" applyBorder="1" applyAlignment="1" applyProtection="1">
      <alignment horizontal="center" vertical="center" wrapText="1"/>
      <protection locked="0"/>
    </xf>
    <xf numFmtId="0" fontId="14" fillId="0" borderId="35" xfId="0" applyFont="1" applyBorder="1" applyAlignment="1" applyProtection="1">
      <alignment horizontal="center" vertical="center" wrapText="1"/>
      <protection locked="0"/>
    </xf>
    <xf numFmtId="0" fontId="6" fillId="0" borderId="112" xfId="0" applyFont="1" applyBorder="1" applyAlignment="1">
      <alignment horizontal="center" vertical="center" wrapText="1"/>
    </xf>
    <xf numFmtId="0" fontId="6" fillId="0" borderId="113" xfId="0" applyFont="1" applyBorder="1" applyAlignment="1">
      <alignment horizontal="center" vertical="center" wrapText="1"/>
    </xf>
    <xf numFmtId="0" fontId="16" fillId="2" borderId="6" xfId="0" applyFont="1" applyFill="1" applyBorder="1" applyAlignment="1" applyProtection="1">
      <alignment vertical="center" wrapText="1"/>
      <protection locked="0"/>
    </xf>
    <xf numFmtId="0" fontId="7" fillId="6" borderId="2" xfId="0" applyFont="1" applyFill="1" applyBorder="1" applyAlignment="1">
      <alignment horizontal="center" vertical="center" wrapText="1"/>
    </xf>
    <xf numFmtId="0" fontId="7" fillId="0" borderId="53" xfId="0" applyFont="1" applyBorder="1" applyAlignment="1">
      <alignment horizontal="center" vertical="center" wrapText="1"/>
    </xf>
    <xf numFmtId="0" fontId="7" fillId="0" borderId="117" xfId="0" applyFont="1" applyBorder="1" applyAlignment="1">
      <alignment horizontal="center" vertical="center" wrapText="1"/>
    </xf>
    <xf numFmtId="0" fontId="6" fillId="0" borderId="115" xfId="0" applyFont="1" applyBorder="1" applyAlignment="1">
      <alignment horizontal="center" vertical="center" wrapText="1"/>
    </xf>
    <xf numFmtId="0" fontId="6" fillId="0" borderId="116" xfId="0" applyFont="1" applyBorder="1" applyAlignment="1">
      <alignment horizontal="center" vertical="center" wrapText="1"/>
    </xf>
    <xf numFmtId="0" fontId="4" fillId="0" borderId="87" xfId="0" applyFont="1" applyBorder="1" applyAlignment="1">
      <alignment vertical="center" wrapText="1"/>
    </xf>
    <xf numFmtId="0" fontId="4" fillId="0" borderId="49" xfId="0" applyFont="1" applyBorder="1" applyAlignment="1">
      <alignment vertical="center" wrapText="1"/>
    </xf>
    <xf numFmtId="0" fontId="8" fillId="3" borderId="15" xfId="0" applyFont="1" applyFill="1" applyBorder="1" applyAlignment="1">
      <alignment horizontal="center" vertical="center" wrapText="1"/>
    </xf>
    <xf numFmtId="0" fontId="8" fillId="3" borderId="16" xfId="0" applyFont="1" applyFill="1" applyBorder="1" applyAlignment="1">
      <alignment horizontal="center" vertical="center" wrapText="1"/>
    </xf>
    <xf numFmtId="0" fontId="8" fillId="3" borderId="23" xfId="0" applyFont="1" applyFill="1" applyBorder="1" applyAlignment="1">
      <alignment horizontal="center" vertical="center" wrapText="1"/>
    </xf>
    <xf numFmtId="0" fontId="8" fillId="3" borderId="69" xfId="0" applyFont="1" applyFill="1" applyBorder="1" applyAlignment="1">
      <alignment horizontal="center" vertical="center" wrapText="1"/>
    </xf>
    <xf numFmtId="0" fontId="8" fillId="3" borderId="0" xfId="0" applyFont="1" applyFill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8" fillId="3" borderId="18" xfId="0" applyFont="1" applyFill="1" applyBorder="1" applyAlignment="1">
      <alignment horizontal="center" vertical="center" wrapText="1"/>
    </xf>
    <xf numFmtId="0" fontId="8" fillId="3" borderId="19" xfId="0" applyFont="1" applyFill="1" applyBorder="1" applyAlignment="1">
      <alignment horizontal="center" vertical="center" wrapText="1"/>
    </xf>
    <xf numFmtId="0" fontId="8" fillId="3" borderId="24" xfId="0" applyFont="1" applyFill="1" applyBorder="1" applyAlignment="1">
      <alignment horizontal="center" vertical="center" wrapText="1"/>
    </xf>
    <xf numFmtId="2" fontId="16" fillId="0" borderId="5" xfId="0" applyNumberFormat="1" applyFont="1" applyBorder="1" applyAlignment="1" applyProtection="1">
      <alignment vertical="center" wrapText="1"/>
      <protection locked="0"/>
    </xf>
    <xf numFmtId="2" fontId="2" fillId="6" borderId="37" xfId="0" applyNumberFormat="1" applyFont="1" applyFill="1" applyBorder="1" applyAlignment="1" applyProtection="1">
      <alignment vertical="center" wrapText="1"/>
      <protection locked="0"/>
    </xf>
    <xf numFmtId="2" fontId="2" fillId="6" borderId="38" xfId="0" applyNumberFormat="1" applyFont="1" applyFill="1" applyBorder="1" applyAlignment="1" applyProtection="1">
      <alignment vertical="center" wrapText="1"/>
      <protection locked="0"/>
    </xf>
    <xf numFmtId="0" fontId="0" fillId="0" borderId="42" xfId="0" applyBorder="1" applyAlignment="1">
      <alignment horizontal="center"/>
    </xf>
    <xf numFmtId="0" fontId="0" fillId="0" borderId="0" xfId="0" applyAlignment="1">
      <alignment horizontal="center"/>
    </xf>
    <xf numFmtId="2" fontId="16" fillId="7" borderId="7" xfId="0" applyNumberFormat="1" applyFont="1" applyFill="1" applyBorder="1" applyAlignment="1" applyProtection="1">
      <alignment vertical="center" wrapText="1"/>
      <protection locked="0"/>
    </xf>
    <xf numFmtId="2" fontId="8" fillId="6" borderId="2" xfId="0" applyNumberFormat="1" applyFont="1" applyFill="1" applyBorder="1" applyAlignment="1" applyProtection="1">
      <alignment vertical="center" wrapText="1"/>
      <protection locked="0"/>
    </xf>
    <xf numFmtId="0" fontId="3" fillId="0" borderId="21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1" fillId="0" borderId="57" xfId="0" applyFont="1" applyBorder="1" applyAlignment="1">
      <alignment horizontal="center" vertical="center"/>
    </xf>
    <xf numFmtId="0" fontId="0" fillId="0" borderId="57" xfId="0" applyBorder="1" applyAlignment="1">
      <alignment horizontal="center" vertical="center"/>
    </xf>
    <xf numFmtId="0" fontId="14" fillId="0" borderId="39" xfId="0" applyFont="1" applyBorder="1" applyAlignment="1" applyProtection="1">
      <alignment horizontal="center" vertical="center" wrapText="1"/>
      <protection locked="0"/>
    </xf>
    <xf numFmtId="0" fontId="14" fillId="0" borderId="41" xfId="0" applyFont="1" applyBorder="1" applyAlignment="1" applyProtection="1">
      <alignment horizontal="center" vertical="center" wrapText="1"/>
      <protection locked="0"/>
    </xf>
    <xf numFmtId="0" fontId="6" fillId="0" borderId="87" xfId="0" applyFont="1" applyBorder="1" applyAlignment="1">
      <alignment horizontal="center" vertical="center" wrapText="1"/>
    </xf>
    <xf numFmtId="0" fontId="6" fillId="0" borderId="106" xfId="0" applyFont="1" applyBorder="1" applyAlignment="1">
      <alignment horizontal="center" vertical="center" wrapText="1"/>
    </xf>
    <xf numFmtId="0" fontId="6" fillId="0" borderId="118" xfId="0" applyFont="1" applyBorder="1" applyAlignment="1">
      <alignment horizontal="center" vertical="center" wrapText="1"/>
    </xf>
    <xf numFmtId="0" fontId="6" fillId="0" borderId="119" xfId="0" applyFont="1" applyBorder="1" applyAlignment="1">
      <alignment horizontal="center" vertical="center" wrapText="1"/>
    </xf>
    <xf numFmtId="2" fontId="16" fillId="7" borderId="6" xfId="0" applyNumberFormat="1" applyFont="1" applyFill="1" applyBorder="1" applyAlignment="1" applyProtection="1">
      <alignment vertical="center" wrapText="1"/>
      <protection locked="0"/>
    </xf>
    <xf numFmtId="0" fontId="25" fillId="0" borderId="39" xfId="0" applyFont="1" applyBorder="1" applyAlignment="1" applyProtection="1">
      <alignment horizontal="center" vertical="center"/>
      <protection locked="0"/>
    </xf>
    <xf numFmtId="0" fontId="25" fillId="0" borderId="41" xfId="0" applyFont="1" applyBorder="1" applyAlignment="1" applyProtection="1">
      <alignment horizontal="center" vertical="center"/>
      <protection locked="0"/>
    </xf>
    <xf numFmtId="0" fontId="4" fillId="0" borderId="89" xfId="0" applyFont="1" applyBorder="1" applyAlignment="1">
      <alignment vertical="center" wrapText="1"/>
    </xf>
    <xf numFmtId="0" fontId="4" fillId="0" borderId="90" xfId="0" applyFont="1" applyBorder="1" applyAlignment="1">
      <alignment vertical="center" wrapText="1"/>
    </xf>
    <xf numFmtId="0" fontId="14" fillId="0" borderId="82" xfId="0" applyFont="1" applyBorder="1" applyAlignment="1" applyProtection="1">
      <alignment horizontal="center" vertical="center" wrapText="1"/>
      <protection locked="0"/>
    </xf>
    <xf numFmtId="0" fontId="14" fillId="0" borderId="85" xfId="0" applyFont="1" applyBorder="1" applyAlignment="1" applyProtection="1">
      <alignment horizontal="center" vertical="center" wrapText="1"/>
      <protection locked="0"/>
    </xf>
    <xf numFmtId="0" fontId="0" fillId="0" borderId="22" xfId="0" applyBorder="1" applyAlignment="1">
      <alignment horizontal="center"/>
    </xf>
    <xf numFmtId="0" fontId="0" fillId="0" borderId="19" xfId="0" applyBorder="1" applyAlignment="1">
      <alignment horizontal="center"/>
    </xf>
    <xf numFmtId="0" fontId="7" fillId="0" borderId="19" xfId="0" applyFont="1" applyBorder="1" applyAlignment="1">
      <alignment horizontal="center" vertical="center" wrapText="1"/>
    </xf>
    <xf numFmtId="0" fontId="14" fillId="0" borderId="92" xfId="0" applyFont="1" applyBorder="1" applyAlignment="1">
      <alignment horizontal="center" vertical="center" wrapText="1"/>
    </xf>
    <xf numFmtId="0" fontId="14" fillId="0" borderId="93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28" xfId="0" applyFont="1" applyBorder="1" applyAlignment="1">
      <alignment horizontal="center" vertical="center" wrapText="1"/>
    </xf>
    <xf numFmtId="2" fontId="7" fillId="6" borderId="2" xfId="0" applyNumberFormat="1" applyFont="1" applyFill="1" applyBorder="1" applyAlignment="1">
      <alignment horizontal="center" vertical="center" wrapText="1"/>
    </xf>
    <xf numFmtId="0" fontId="14" fillId="0" borderId="7" xfId="0" applyFont="1" applyBorder="1" applyAlignment="1" applyProtection="1">
      <alignment horizontal="center" vertical="center" wrapText="1"/>
      <protection locked="0"/>
    </xf>
    <xf numFmtId="0" fontId="14" fillId="0" borderId="6" xfId="0" applyFont="1" applyBorder="1" applyAlignment="1" applyProtection="1">
      <alignment horizontal="center" vertical="center" wrapText="1"/>
      <protection locked="0"/>
    </xf>
    <xf numFmtId="0" fontId="14" fillId="0" borderId="96" xfId="0" applyFont="1" applyBorder="1" applyAlignment="1">
      <alignment horizontal="center" vertical="center" wrapText="1"/>
    </xf>
    <xf numFmtId="0" fontId="14" fillId="0" borderId="13" xfId="0" applyFont="1" applyBorder="1" applyAlignment="1" applyProtection="1">
      <alignment horizontal="center" vertical="center" wrapText="1"/>
      <protection locked="0"/>
    </xf>
    <xf numFmtId="0" fontId="14" fillId="0" borderId="94" xfId="0" applyFont="1" applyBorder="1" applyAlignment="1">
      <alignment horizontal="center" vertical="center" wrapText="1"/>
    </xf>
    <xf numFmtId="0" fontId="14" fillId="0" borderId="8" xfId="0" applyFont="1" applyBorder="1" applyAlignment="1" applyProtection="1">
      <alignment horizontal="center" vertical="center" wrapText="1"/>
      <protection locked="0"/>
    </xf>
    <xf numFmtId="0" fontId="14" fillId="0" borderId="97" xfId="0" applyFont="1" applyBorder="1" applyAlignment="1">
      <alignment horizontal="center" vertical="center" wrapText="1"/>
    </xf>
    <xf numFmtId="0" fontId="14" fillId="0" borderId="98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39" xfId="0" applyFont="1" applyBorder="1" applyAlignment="1">
      <alignment horizontal="center" vertical="center" wrapText="1"/>
    </xf>
    <xf numFmtId="0" fontId="6" fillId="0" borderId="41" xfId="0" applyFont="1" applyBorder="1" applyAlignment="1">
      <alignment horizontal="center" vertical="center" wrapText="1"/>
    </xf>
    <xf numFmtId="0" fontId="14" fillId="0" borderId="123" xfId="0" applyFont="1" applyBorder="1" applyAlignment="1">
      <alignment horizontal="center" vertical="center" wrapText="1"/>
    </xf>
    <xf numFmtId="0" fontId="0" fillId="0" borderId="56" xfId="0" applyBorder="1" applyAlignment="1">
      <alignment horizontal="center"/>
    </xf>
    <xf numFmtId="0" fontId="0" fillId="0" borderId="62" xfId="0" applyBorder="1" applyAlignment="1">
      <alignment horizontal="center"/>
    </xf>
    <xf numFmtId="0" fontId="14" fillId="0" borderId="124" xfId="0" applyFont="1" applyBorder="1" applyAlignment="1">
      <alignment horizontal="center" vertical="center" wrapText="1"/>
    </xf>
    <xf numFmtId="0" fontId="14" fillId="0" borderId="9" xfId="0" applyFont="1" applyBorder="1" applyAlignment="1">
      <alignment horizontal="center" vertical="center" wrapText="1"/>
    </xf>
    <xf numFmtId="0" fontId="14" fillId="0" borderId="11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14" fillId="0" borderId="14" xfId="0" applyFont="1" applyBorder="1" applyAlignment="1">
      <alignment horizontal="center" vertical="center" wrapText="1"/>
    </xf>
    <xf numFmtId="0" fontId="1" fillId="0" borderId="61" xfId="0" applyFont="1" applyBorder="1" applyAlignment="1">
      <alignment horizontal="center" vertical="center"/>
    </xf>
    <xf numFmtId="0" fontId="0" fillId="0" borderId="56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62" xfId="0" applyBorder="1" applyAlignment="1">
      <alignment horizontal="center" vertical="center"/>
    </xf>
    <xf numFmtId="0" fontId="7" fillId="0" borderId="8" xfId="0" applyFont="1" applyBorder="1" applyAlignment="1">
      <alignment horizontal="center" vertical="center" wrapText="1"/>
    </xf>
    <xf numFmtId="0" fontId="14" fillId="0" borderId="15" xfId="0" applyFont="1" applyBorder="1" applyAlignment="1" applyProtection="1">
      <alignment horizontal="center" vertical="center" wrapText="1"/>
      <protection locked="0"/>
    </xf>
    <xf numFmtId="0" fontId="14" fillId="0" borderId="18" xfId="0" applyFont="1" applyBorder="1" applyAlignment="1" applyProtection="1">
      <alignment horizontal="center" vertical="center" wrapText="1"/>
      <protection locked="0"/>
    </xf>
    <xf numFmtId="0" fontId="14" fillId="0" borderId="132" xfId="0" applyFont="1" applyBorder="1" applyAlignment="1">
      <alignment horizontal="center" vertical="center" wrapText="1"/>
    </xf>
    <xf numFmtId="2" fontId="16" fillId="0" borderId="8" xfId="0" applyNumberFormat="1" applyFont="1" applyBorder="1" applyAlignment="1" applyProtection="1">
      <alignment vertical="center" wrapText="1"/>
      <protection locked="0"/>
    </xf>
    <xf numFmtId="0" fontId="14" fillId="0" borderId="125" xfId="0" applyFont="1" applyBorder="1" applyAlignment="1">
      <alignment horizontal="center" vertical="center" wrapText="1"/>
    </xf>
    <xf numFmtId="0" fontId="14" fillId="0" borderId="127" xfId="0" applyFont="1" applyBorder="1" applyAlignment="1">
      <alignment horizontal="center" vertical="center" wrapText="1"/>
    </xf>
    <xf numFmtId="0" fontId="14" fillId="0" borderId="126" xfId="0" applyFont="1" applyBorder="1" applyAlignment="1">
      <alignment horizontal="center" vertical="center" wrapText="1"/>
    </xf>
    <xf numFmtId="0" fontId="14" fillId="0" borderId="128" xfId="0" applyFont="1" applyBorder="1" applyAlignment="1">
      <alignment horizontal="center" vertical="center" wrapText="1"/>
    </xf>
    <xf numFmtId="0" fontId="16" fillId="2" borderId="7" xfId="0" applyFont="1" applyFill="1" applyBorder="1" applyAlignment="1" applyProtection="1">
      <alignment vertical="center" wrapText="1"/>
      <protection locked="0"/>
    </xf>
    <xf numFmtId="2" fontId="2" fillId="6" borderId="10" xfId="0" applyNumberFormat="1" applyFont="1" applyFill="1" applyBorder="1" applyAlignment="1" applyProtection="1">
      <alignment vertical="center" wrapText="1"/>
      <protection locked="0"/>
    </xf>
    <xf numFmtId="0" fontId="6" fillId="0" borderId="21" xfId="0" applyFont="1" applyBorder="1" applyAlignment="1">
      <alignment horizontal="left" vertical="center" wrapText="1"/>
    </xf>
    <xf numFmtId="0" fontId="6" fillId="0" borderId="22" xfId="0" applyFont="1" applyBorder="1" applyAlignment="1">
      <alignment horizontal="left" vertical="center" wrapText="1"/>
    </xf>
    <xf numFmtId="0" fontId="14" fillId="0" borderId="130" xfId="0" applyFont="1" applyBorder="1" applyAlignment="1">
      <alignment horizontal="center" vertical="center" wrapText="1"/>
    </xf>
    <xf numFmtId="0" fontId="14" fillId="0" borderId="131" xfId="0" applyFont="1" applyBorder="1" applyAlignment="1">
      <alignment horizontal="center" vertical="center" wrapText="1"/>
    </xf>
    <xf numFmtId="0" fontId="14" fillId="0" borderId="10" xfId="0" applyFont="1" applyBorder="1" applyAlignment="1" applyProtection="1">
      <alignment horizontal="center" vertical="center" wrapText="1"/>
      <protection locked="0"/>
    </xf>
    <xf numFmtId="0" fontId="14" fillId="0" borderId="5" xfId="0" applyFont="1" applyBorder="1" applyAlignment="1" applyProtection="1">
      <alignment horizontal="center" vertical="center" wrapText="1"/>
      <protection locked="0"/>
    </xf>
    <xf numFmtId="0" fontId="16" fillId="2" borderId="25" xfId="0" applyFont="1" applyFill="1" applyBorder="1" applyAlignment="1" applyProtection="1">
      <alignment horizontal="center" vertical="center" wrapText="1"/>
      <protection locked="0"/>
    </xf>
    <xf numFmtId="0" fontId="16" fillId="2" borderId="72" xfId="0" applyFont="1" applyFill="1" applyBorder="1" applyAlignment="1" applyProtection="1">
      <alignment horizontal="center" vertical="center" wrapText="1"/>
      <protection locked="0"/>
    </xf>
    <xf numFmtId="0" fontId="16" fillId="2" borderId="26" xfId="0" applyFont="1" applyFill="1" applyBorder="1" applyAlignment="1" applyProtection="1">
      <alignment horizontal="center" vertical="center" wrapText="1"/>
      <protection locked="0"/>
    </xf>
    <xf numFmtId="0" fontId="6" fillId="0" borderId="47" xfId="0" applyFont="1" applyBorder="1" applyAlignment="1">
      <alignment horizontal="center" vertical="center" wrapText="1"/>
    </xf>
    <xf numFmtId="0" fontId="6" fillId="0" borderId="65" xfId="0" applyFont="1" applyBorder="1" applyAlignment="1">
      <alignment horizontal="center" vertical="center" wrapText="1"/>
    </xf>
    <xf numFmtId="0" fontId="6" fillId="0" borderId="46" xfId="0" applyFont="1" applyBorder="1" applyAlignment="1">
      <alignment horizontal="center" vertical="center" wrapText="1"/>
    </xf>
    <xf numFmtId="0" fontId="6" fillId="0" borderId="50" xfId="0" applyFont="1" applyBorder="1" applyAlignment="1">
      <alignment horizontal="center" vertical="center" wrapText="1"/>
    </xf>
    <xf numFmtId="0" fontId="6" fillId="0" borderId="49" xfId="0" applyFont="1" applyBorder="1" applyAlignment="1">
      <alignment horizontal="center" vertical="center" wrapText="1"/>
    </xf>
    <xf numFmtId="0" fontId="6" fillId="0" borderId="99" xfId="0" applyFont="1" applyBorder="1" applyAlignment="1">
      <alignment horizontal="center" vertical="center" wrapText="1"/>
    </xf>
    <xf numFmtId="0" fontId="3" fillId="0" borderId="50" xfId="0" applyFont="1" applyBorder="1" applyAlignment="1">
      <alignment horizontal="center" vertical="center" wrapText="1"/>
    </xf>
    <xf numFmtId="0" fontId="3" fillId="0" borderId="88" xfId="0" applyFont="1" applyBorder="1" applyAlignment="1">
      <alignment horizontal="center" vertical="center" wrapText="1"/>
    </xf>
    <xf numFmtId="0" fontId="6" fillId="0" borderId="40" xfId="0" applyFont="1" applyBorder="1" applyAlignment="1">
      <alignment horizontal="left" vertical="center" wrapText="1"/>
    </xf>
    <xf numFmtId="0" fontId="6" fillId="6" borderId="2" xfId="0" applyFont="1" applyFill="1" applyBorder="1" applyAlignment="1">
      <alignment vertical="center" wrapText="1"/>
    </xf>
    <xf numFmtId="0" fontId="6" fillId="6" borderId="4" xfId="0" applyFont="1" applyFill="1" applyBorder="1" applyAlignment="1">
      <alignment vertical="center" wrapText="1"/>
    </xf>
    <xf numFmtId="0" fontId="6" fillId="6" borderId="12" xfId="0" applyFont="1" applyFill="1" applyBorder="1" applyAlignment="1">
      <alignment vertical="center" wrapText="1"/>
    </xf>
    <xf numFmtId="0" fontId="11" fillId="6" borderId="4" xfId="0" applyFont="1" applyFill="1" applyBorder="1" applyAlignment="1">
      <alignment horizontal="center" vertical="center" wrapText="1"/>
    </xf>
    <xf numFmtId="0" fontId="11" fillId="6" borderId="6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vertical="center" wrapText="1"/>
    </xf>
    <xf numFmtId="0" fontId="6" fillId="0" borderId="12" xfId="0" applyFont="1" applyBorder="1" applyAlignment="1">
      <alignment vertical="center" wrapText="1"/>
    </xf>
    <xf numFmtId="0" fontId="11" fillId="0" borderId="2" xfId="0" applyFont="1" applyBorder="1" applyAlignment="1">
      <alignment horizontal="center" vertical="center" wrapText="1"/>
    </xf>
    <xf numFmtId="43" fontId="14" fillId="0" borderId="2" xfId="1" applyFont="1" applyBorder="1" applyAlignment="1" applyProtection="1">
      <alignment horizontal="center" vertical="center" wrapText="1"/>
      <protection locked="0"/>
    </xf>
    <xf numFmtId="0" fontId="7" fillId="9" borderId="2" xfId="0" applyFont="1" applyFill="1" applyBorder="1" applyAlignment="1" applyProtection="1">
      <alignment horizontal="center" vertical="center" wrapText="1"/>
      <protection locked="0"/>
    </xf>
    <xf numFmtId="0" fontId="6" fillId="0" borderId="8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2" fontId="16" fillId="0" borderId="39" xfId="0" applyNumberFormat="1" applyFont="1" applyBorder="1" applyAlignment="1" applyProtection="1">
      <alignment horizontal="center" vertical="center" wrapText="1"/>
      <protection locked="0"/>
    </xf>
    <xf numFmtId="2" fontId="16" fillId="0" borderId="41" xfId="0" applyNumberFormat="1" applyFont="1" applyBorder="1" applyAlignment="1" applyProtection="1">
      <alignment horizontal="center" vertical="center" wrapText="1"/>
      <protection locked="0"/>
    </xf>
    <xf numFmtId="2" fontId="16" fillId="0" borderId="15" xfId="0" applyNumberFormat="1" applyFont="1" applyBorder="1" applyAlignment="1" applyProtection="1">
      <alignment horizontal="center" vertical="center"/>
      <protection locked="0"/>
    </xf>
    <xf numFmtId="2" fontId="16" fillId="0" borderId="16" xfId="0" applyNumberFormat="1" applyFont="1" applyBorder="1" applyAlignment="1" applyProtection="1">
      <alignment horizontal="center" vertical="center"/>
      <protection locked="0"/>
    </xf>
    <xf numFmtId="2" fontId="16" fillId="0" borderId="18" xfId="0" applyNumberFormat="1" applyFont="1" applyBorder="1" applyAlignment="1" applyProtection="1">
      <alignment horizontal="center" vertical="center"/>
      <protection locked="0"/>
    </xf>
    <xf numFmtId="2" fontId="16" fillId="0" borderId="19" xfId="0" applyNumberFormat="1" applyFont="1" applyBorder="1" applyAlignment="1" applyProtection="1">
      <alignment horizontal="center" vertical="center"/>
      <protection locked="0"/>
    </xf>
    <xf numFmtId="0" fontId="6" fillId="0" borderId="15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6" fillId="0" borderId="23" xfId="0" applyFont="1" applyBorder="1" applyAlignment="1">
      <alignment horizontal="center" vertical="center" wrapText="1"/>
    </xf>
    <xf numFmtId="0" fontId="6" fillId="0" borderId="18" xfId="0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6" fillId="0" borderId="24" xfId="0" applyFont="1" applyBorder="1" applyAlignment="1">
      <alignment horizontal="center" vertical="center" wrapText="1"/>
    </xf>
    <xf numFmtId="0" fontId="14" fillId="0" borderId="122" xfId="0" applyFont="1" applyBorder="1" applyAlignment="1">
      <alignment horizontal="center" vertical="center" wrapText="1"/>
    </xf>
    <xf numFmtId="0" fontId="14" fillId="0" borderId="95" xfId="0" applyFont="1" applyBorder="1" applyAlignment="1">
      <alignment horizontal="center" vertical="center" wrapText="1"/>
    </xf>
    <xf numFmtId="2" fontId="16" fillId="0" borderId="21" xfId="0" applyNumberFormat="1" applyFont="1" applyBorder="1" applyAlignment="1" applyProtection="1">
      <alignment horizontal="center" vertical="center" wrapText="1"/>
      <protection locked="0"/>
    </xf>
    <xf numFmtId="2" fontId="16" fillId="0" borderId="22" xfId="0" applyNumberFormat="1" applyFont="1" applyBorder="1" applyAlignment="1" applyProtection="1">
      <alignment horizontal="center" vertical="center" wrapText="1"/>
      <protection locked="0"/>
    </xf>
    <xf numFmtId="0" fontId="6" fillId="0" borderId="12" xfId="0" applyFont="1" applyBorder="1" applyAlignment="1">
      <alignment horizontal="center" vertical="center" wrapText="1"/>
    </xf>
    <xf numFmtId="2" fontId="16" fillId="0" borderId="69" xfId="0" applyNumberFormat="1" applyFont="1" applyBorder="1" applyAlignment="1" applyProtection="1">
      <alignment horizontal="center" vertical="center" wrapText="1"/>
      <protection locked="0"/>
    </xf>
    <xf numFmtId="2" fontId="16" fillId="0" borderId="0" xfId="0" applyNumberFormat="1" applyFont="1" applyAlignment="1" applyProtection="1">
      <alignment horizontal="center" vertical="center" wrapText="1"/>
      <protection locked="0"/>
    </xf>
    <xf numFmtId="2" fontId="16" fillId="0" borderId="1" xfId="0" applyNumberFormat="1" applyFont="1" applyBorder="1" applyAlignment="1" applyProtection="1">
      <alignment horizontal="center" vertical="center" wrapText="1"/>
      <protection locked="0"/>
    </xf>
    <xf numFmtId="167" fontId="20" fillId="0" borderId="73" xfId="0" applyNumberFormat="1" applyFont="1" applyBorder="1" applyAlignment="1" applyProtection="1">
      <alignment horizontal="left" vertical="center"/>
      <protection locked="0"/>
    </xf>
    <xf numFmtId="167" fontId="20" fillId="0" borderId="72" xfId="0" applyNumberFormat="1" applyFont="1" applyBorder="1" applyAlignment="1" applyProtection="1">
      <alignment horizontal="left" vertical="center"/>
      <protection locked="0"/>
    </xf>
    <xf numFmtId="167" fontId="20" fillId="0" borderId="75" xfId="0" applyNumberFormat="1" applyFont="1" applyBorder="1" applyAlignment="1" applyProtection="1">
      <alignment horizontal="left" vertical="center"/>
      <protection locked="0"/>
    </xf>
    <xf numFmtId="0" fontId="12" fillId="0" borderId="67" xfId="0" applyFont="1" applyBorder="1" applyAlignment="1" applyProtection="1">
      <alignment horizontal="left" vertical="top"/>
      <protection locked="0"/>
    </xf>
    <xf numFmtId="0" fontId="12" fillId="0" borderId="68" xfId="0" applyFont="1" applyBorder="1" applyAlignment="1" applyProtection="1">
      <alignment horizontal="left" vertical="top"/>
      <protection locked="0"/>
    </xf>
    <xf numFmtId="0" fontId="12" fillId="0" borderId="69" xfId="0" applyFont="1" applyBorder="1" applyAlignment="1" applyProtection="1">
      <alignment horizontal="left" vertical="top"/>
      <protection locked="0"/>
    </xf>
    <xf numFmtId="0" fontId="12" fillId="0" borderId="1" xfId="0" applyFont="1" applyBorder="1" applyAlignment="1" applyProtection="1">
      <alignment horizontal="left" vertical="top"/>
      <protection locked="0"/>
    </xf>
    <xf numFmtId="0" fontId="12" fillId="0" borderId="70" xfId="0" applyFont="1" applyBorder="1" applyAlignment="1" applyProtection="1">
      <alignment horizontal="left" vertical="top"/>
      <protection locked="0"/>
    </xf>
    <xf numFmtId="0" fontId="12" fillId="0" borderId="71" xfId="0" applyFont="1" applyBorder="1" applyAlignment="1" applyProtection="1">
      <alignment horizontal="left" vertical="top"/>
      <protection locked="0"/>
    </xf>
    <xf numFmtId="0" fontId="12" fillId="0" borderId="101" xfId="0" applyFont="1" applyBorder="1" applyAlignment="1" applyProtection="1">
      <alignment horizontal="left" vertical="top"/>
      <protection locked="0"/>
    </xf>
    <xf numFmtId="0" fontId="12" fillId="0" borderId="0" xfId="0" applyFont="1" applyAlignment="1" applyProtection="1">
      <alignment horizontal="left" vertical="top"/>
      <protection locked="0"/>
    </xf>
    <xf numFmtId="0" fontId="12" fillId="0" borderId="102" xfId="0" applyFont="1" applyBorder="1" applyAlignment="1" applyProtection="1">
      <alignment horizontal="left" vertical="top"/>
      <protection locked="0"/>
    </xf>
    <xf numFmtId="0" fontId="20" fillId="5" borderId="4" xfId="0" applyFont="1" applyFill="1" applyBorder="1" applyAlignment="1">
      <alignment horizontal="left"/>
    </xf>
    <xf numFmtId="0" fontId="20" fillId="5" borderId="6" xfId="0" applyFont="1" applyFill="1" applyBorder="1" applyAlignment="1">
      <alignment horizontal="left"/>
    </xf>
    <xf numFmtId="0" fontId="20" fillId="5" borderId="79" xfId="0" applyFont="1" applyFill="1" applyBorder="1" applyAlignment="1">
      <alignment horizontal="left"/>
    </xf>
    <xf numFmtId="0" fontId="20" fillId="5" borderId="105" xfId="0" applyFont="1" applyFill="1" applyBorder="1" applyAlignment="1">
      <alignment horizontal="left"/>
    </xf>
    <xf numFmtId="0" fontId="20" fillId="5" borderId="5" xfId="0" applyFont="1" applyFill="1" applyBorder="1" applyAlignment="1">
      <alignment horizontal="left"/>
    </xf>
    <xf numFmtId="0" fontId="20" fillId="5" borderId="13" xfId="0" applyFont="1" applyFill="1" applyBorder="1" applyAlignment="1">
      <alignment horizontal="left"/>
    </xf>
    <xf numFmtId="9" fontId="20" fillId="5" borderId="4" xfId="0" applyNumberFormat="1" applyFont="1" applyFill="1" applyBorder="1" applyAlignment="1">
      <alignment horizontal="left"/>
    </xf>
    <xf numFmtId="9" fontId="20" fillId="5" borderId="5" xfId="0" applyNumberFormat="1" applyFont="1" applyFill="1" applyBorder="1" applyAlignment="1">
      <alignment horizontal="left"/>
    </xf>
    <xf numFmtId="9" fontId="20" fillId="5" borderId="13" xfId="0" applyNumberFormat="1" applyFont="1" applyFill="1" applyBorder="1" applyAlignment="1">
      <alignment horizontal="left"/>
    </xf>
    <xf numFmtId="9" fontId="20" fillId="5" borderId="79" xfId="0" applyNumberFormat="1" applyFont="1" applyFill="1" applyBorder="1" applyAlignment="1">
      <alignment horizontal="left"/>
    </xf>
    <xf numFmtId="9" fontId="20" fillId="5" borderId="111" xfId="0" applyNumberFormat="1" applyFont="1" applyFill="1" applyBorder="1" applyAlignment="1">
      <alignment horizontal="left"/>
    </xf>
    <xf numFmtId="9" fontId="20" fillId="5" borderId="109" xfId="0" applyNumberFormat="1" applyFont="1" applyFill="1" applyBorder="1" applyAlignment="1">
      <alignment horizontal="left"/>
    </xf>
    <xf numFmtId="0" fontId="12" fillId="4" borderId="80" xfId="0" applyFont="1" applyFill="1" applyBorder="1" applyAlignment="1">
      <alignment horizontal="left"/>
    </xf>
    <xf numFmtId="0" fontId="12" fillId="4" borderId="104" xfId="0" applyFont="1" applyFill="1" applyBorder="1" applyAlignment="1">
      <alignment horizontal="left"/>
    </xf>
    <xf numFmtId="0" fontId="20" fillId="5" borderId="78" xfId="0" applyFont="1" applyFill="1" applyBorder="1" applyAlignment="1">
      <alignment horizontal="left"/>
    </xf>
    <xf numFmtId="0" fontId="20" fillId="5" borderId="103" xfId="0" applyFont="1" applyFill="1" applyBorder="1" applyAlignment="1">
      <alignment horizontal="left"/>
    </xf>
    <xf numFmtId="0" fontId="12" fillId="4" borderId="107" xfId="0" applyFont="1" applyFill="1" applyBorder="1" applyAlignment="1">
      <alignment horizontal="left"/>
    </xf>
    <xf numFmtId="0" fontId="20" fillId="5" borderId="110" xfId="0" applyFont="1" applyFill="1" applyBorder="1" applyAlignment="1">
      <alignment horizontal="left"/>
    </xf>
    <xf numFmtId="0" fontId="20" fillId="5" borderId="108" xfId="0" applyFont="1" applyFill="1" applyBorder="1" applyAlignment="1">
      <alignment horizontal="left"/>
    </xf>
    <xf numFmtId="0" fontId="12" fillId="0" borderId="69" xfId="0" applyFont="1" applyBorder="1" applyAlignment="1">
      <alignment horizontal="left"/>
    </xf>
    <xf numFmtId="0" fontId="12" fillId="0" borderId="0" xfId="0" applyFont="1" applyAlignment="1">
      <alignment horizontal="left"/>
    </xf>
    <xf numFmtId="0" fontId="22" fillId="0" borderId="0" xfId="2" applyFont="1" applyFill="1" applyBorder="1" applyAlignment="1">
      <alignment horizontal="right" vertical="center"/>
    </xf>
    <xf numFmtId="0" fontId="12" fillId="0" borderId="0" xfId="0" applyFont="1" applyAlignment="1">
      <alignment horizontal="left" wrapText="1"/>
    </xf>
    <xf numFmtId="0" fontId="8" fillId="0" borderId="30" xfId="0" applyFont="1" applyBorder="1" applyAlignment="1" applyProtection="1">
      <alignment vertical="center" wrapText="1"/>
      <protection locked="0"/>
    </xf>
    <xf numFmtId="0" fontId="8" fillId="0" borderId="31" xfId="0" applyFont="1" applyBorder="1" applyAlignment="1" applyProtection="1">
      <alignment vertical="center" wrapText="1"/>
      <protection locked="0"/>
    </xf>
    <xf numFmtId="0" fontId="8" fillId="0" borderId="7" xfId="0" applyFont="1" applyBorder="1" applyAlignment="1" applyProtection="1">
      <alignment vertical="center" wrapText="1"/>
      <protection locked="0"/>
    </xf>
    <xf numFmtId="0" fontId="8" fillId="0" borderId="12" xfId="0" applyFont="1" applyBorder="1" applyAlignment="1" applyProtection="1">
      <alignment vertical="center" wrapText="1"/>
      <protection locked="0"/>
    </xf>
    <xf numFmtId="0" fontId="8" fillId="0" borderId="32" xfId="0" applyFont="1" applyBorder="1" applyAlignment="1" applyProtection="1">
      <alignment vertical="center" wrapText="1"/>
      <protection locked="0"/>
    </xf>
    <xf numFmtId="0" fontId="8" fillId="0" borderId="33" xfId="0" applyFont="1" applyBorder="1" applyAlignment="1" applyProtection="1">
      <alignment vertical="center" wrapText="1"/>
      <protection locked="0"/>
    </xf>
    <xf numFmtId="0" fontId="0" fillId="0" borderId="2" xfId="0" applyBorder="1" applyAlignment="1">
      <alignment horizontal="left"/>
    </xf>
  </cellXfs>
  <cellStyles count="3">
    <cellStyle name="Komma" xfId="1" builtinId="3"/>
    <cellStyle name="Link" xfId="2" builtinId="8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cpn-isolation.ch/fr/impressum/" TargetMode="Externa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cpn-isolation.ch/fr/impressu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0</xdr:row>
      <xdr:rowOff>8282</xdr:rowOff>
    </xdr:from>
    <xdr:to>
      <xdr:col>1</xdr:col>
      <xdr:colOff>8284</xdr:colOff>
      <xdr:row>49</xdr:row>
      <xdr:rowOff>82824</xdr:rowOff>
    </xdr:to>
    <xdr:sp macro="" textlink="">
      <xdr:nvSpPr>
        <xdr:cNvPr id="2" name="Textfeld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A42F4D0-6CA0-4230-BAF9-15AEAAE055EB}"/>
            </a:ext>
          </a:extLst>
        </xdr:cNvPr>
        <xdr:cNvSpPr txBox="1"/>
      </xdr:nvSpPr>
      <xdr:spPr>
        <a:xfrm>
          <a:off x="1" y="8282"/>
          <a:ext cx="1441174" cy="626165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 algn="l" rtl="0">
            <a:defRPr sz="1000"/>
          </a:pPr>
          <a:r>
            <a:rPr lang="de-CH" sz="11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Contrôle du temps de travail 2026 de la commission paritaire nationale de la branche de l’isolation</a:t>
          </a:r>
        </a:p>
        <a:p>
          <a:pPr rtl="0"/>
          <a:endParaRPr lang="de-CH" sz="700">
            <a:effectLst/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>
          <a:pPr rtl="0"/>
          <a:endParaRPr lang="de-CH" sz="700">
            <a:effectLst/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>
          <a:pPr marL="0" indent="0" algn="l" rtl="0">
            <a:defRPr sz="1000"/>
          </a:pPr>
          <a:r>
            <a:rPr lang="de-CH" sz="7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Nom:</a:t>
          </a:r>
        </a:p>
        <a:p>
          <a:pPr marL="0" indent="0" algn="l" rtl="0">
            <a:defRPr sz="1000"/>
          </a:pPr>
          <a:r>
            <a:rPr lang="de-CH" sz="7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Prénom:</a:t>
          </a:r>
        </a:p>
        <a:p>
          <a:pPr marL="0" indent="0" algn="l" rtl="0">
            <a:defRPr sz="1000"/>
          </a:pPr>
          <a:r>
            <a:rPr lang="de-CH" sz="7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Année de naissance: </a:t>
          </a:r>
        </a:p>
        <a:p>
          <a:pPr marL="0" indent="0" algn="l" rtl="0">
            <a:defRPr sz="1000"/>
          </a:pPr>
          <a:r>
            <a:rPr lang="de-CH" sz="7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Droits aux vacances: </a:t>
          </a:r>
        </a:p>
        <a:p>
          <a:pPr marL="0" indent="0" algn="l" rtl="0">
            <a:defRPr sz="1000"/>
          </a:pPr>
          <a:r>
            <a:rPr lang="de-CH" sz="7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Employé du: </a:t>
          </a:r>
        </a:p>
        <a:p>
          <a:pPr marL="0" indent="0" algn="l" rtl="0">
            <a:defRPr sz="1000"/>
          </a:pPr>
          <a:r>
            <a:rPr lang="de-CH" sz="7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Au:</a:t>
          </a:r>
        </a:p>
        <a:p>
          <a:pPr marL="0" indent="0" algn="l" rtl="0">
            <a:defRPr sz="1000"/>
          </a:pPr>
          <a:r>
            <a:rPr lang="de-CH" sz="7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</a:t>
          </a:r>
        </a:p>
        <a:p>
          <a:pPr marL="0" indent="0" algn="l" rtl="0">
            <a:defRPr sz="1000"/>
          </a:pPr>
          <a:endParaRPr lang="de-CH" sz="700" b="1" i="0" u="none" strike="noStrike" baseline="0">
            <a:solidFill>
              <a:srgbClr val="000000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>
          <a:pPr marL="0" indent="0" algn="l" rtl="0">
            <a:defRPr sz="1000"/>
          </a:pPr>
          <a:endParaRPr lang="de-CH" sz="700" b="1" i="0" u="none" strike="noStrike" baseline="0">
            <a:solidFill>
              <a:srgbClr val="000000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>
          <a:pPr marL="0" indent="0" algn="l" rtl="0">
            <a:defRPr sz="1000"/>
          </a:pPr>
          <a:endParaRPr lang="de-CH" sz="700" b="1" i="0" u="none" strike="noStrike" baseline="0">
            <a:solidFill>
              <a:srgbClr val="000000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>
          <a:pPr marL="0" indent="0" algn="l" rtl="0">
            <a:defRPr sz="1000"/>
          </a:pPr>
          <a:endParaRPr lang="de-CH" sz="700" b="1" i="0" u="none" strike="noStrike" baseline="0">
            <a:solidFill>
              <a:srgbClr val="000000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>
          <a:pPr marL="0" indent="0" algn="l" rtl="0">
            <a:defRPr sz="1000"/>
          </a:pPr>
          <a:endParaRPr lang="de-CH" sz="700" b="1" i="0" u="none" strike="noStrike" baseline="0">
            <a:solidFill>
              <a:srgbClr val="000000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>
          <a:pPr marL="0" indent="0" algn="l" rtl="0">
            <a:defRPr sz="1000"/>
          </a:pPr>
          <a:r>
            <a:rPr lang="de-CH" sz="700" b="0" i="0" baseline="0">
              <a:solidFill>
                <a:schemeClr val="dk1"/>
              </a:solidFill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V= vacances (8 h. / jour)</a:t>
          </a:r>
        </a:p>
        <a:p>
          <a:pPr marL="0" indent="0" algn="l" rtl="0">
            <a:defRPr sz="1000"/>
          </a:pPr>
          <a:r>
            <a:rPr lang="de-CH" sz="700" b="0" i="0" baseline="0">
              <a:solidFill>
                <a:schemeClr val="dk1"/>
              </a:solidFill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JF= Jours fériés (8 h. / jour)</a:t>
          </a:r>
        </a:p>
        <a:p>
          <a:pPr marL="0" indent="0" algn="l" rtl="0">
            <a:defRPr sz="1000"/>
          </a:pPr>
          <a:r>
            <a:rPr lang="de-CH" sz="700" b="0" i="0" baseline="0">
              <a:solidFill>
                <a:schemeClr val="dk1"/>
              </a:solidFill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SM/C= Service militaire/ </a:t>
          </a:r>
        </a:p>
        <a:p>
          <a:pPr marL="0" indent="0" algn="l" rtl="0">
            <a:defRPr sz="1000"/>
          </a:pPr>
          <a:r>
            <a:rPr lang="de-CH" sz="7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protection civile(8 h. / jour)</a:t>
          </a:r>
        </a:p>
        <a:p>
          <a:pPr marL="0" indent="0" algn="l" rtl="0">
            <a:defRPr sz="1000"/>
          </a:pPr>
          <a:r>
            <a:rPr lang="de-CH" sz="700" b="0" i="0" baseline="0">
              <a:solidFill>
                <a:schemeClr val="dk1"/>
              </a:solidFill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M= Maladie (8 h. / jour)</a:t>
          </a:r>
        </a:p>
        <a:p>
          <a:pPr marL="0" indent="0" algn="l" rtl="0">
            <a:defRPr sz="1000"/>
          </a:pPr>
          <a:r>
            <a:rPr lang="de-CH" sz="700" b="0" i="0" baseline="0">
              <a:solidFill>
                <a:schemeClr val="dk1"/>
              </a:solidFill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JC= Jour de compensation (-)</a:t>
          </a:r>
        </a:p>
        <a:p>
          <a:pPr marL="0" indent="0" algn="l" rtl="0">
            <a:defRPr sz="1000"/>
          </a:pPr>
          <a:r>
            <a:rPr lang="de-CH" sz="700" b="0" i="0" baseline="0">
              <a:solidFill>
                <a:schemeClr val="dk1"/>
              </a:solidFill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A= Accident (8 h. / jour)</a:t>
          </a:r>
        </a:p>
        <a:p>
          <a:pPr marL="0" indent="0" algn="l" rtl="0">
            <a:defRPr sz="1000"/>
          </a:pPr>
          <a:r>
            <a:rPr lang="de-CH" sz="700" b="0" i="0" baseline="0">
              <a:solidFill>
                <a:schemeClr val="dk1"/>
              </a:solidFill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HM= Heures manquées (-)</a:t>
          </a:r>
        </a:p>
        <a:p>
          <a:pPr marL="0" indent="0" algn="l" rtl="0">
            <a:defRPr sz="1000"/>
          </a:pPr>
          <a:r>
            <a:rPr lang="de-CH" sz="700" b="0" i="0" baseline="0">
              <a:solidFill>
                <a:schemeClr val="dk1"/>
              </a:solidFill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AA= Autres absences</a:t>
          </a:r>
        </a:p>
        <a:p>
          <a:pPr marL="0" indent="0" algn="l" rtl="0">
            <a:defRPr sz="1000"/>
          </a:pPr>
          <a:r>
            <a:rPr lang="de-CH" sz="7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(selon l’art. 38 et suiv)</a:t>
          </a:r>
        </a:p>
        <a:p>
          <a:pPr marL="0" indent="0" algn="l" rtl="0">
            <a:defRPr sz="1000"/>
          </a:pPr>
          <a:r>
            <a:rPr lang="de-CH" sz="7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Les absences à la journée entière </a:t>
          </a:r>
        </a:p>
        <a:p>
          <a:pPr marL="0" indent="0" algn="l" rtl="0">
            <a:defRPr sz="1000"/>
          </a:pPr>
          <a:r>
            <a:rPr lang="de-CH" sz="7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doivent être enregistrées à raison de 8,0 heures à la ligne 1</a:t>
          </a:r>
        </a:p>
        <a:p>
          <a:pPr marL="0" indent="0" algn="l" rtl="0">
            <a:defRPr sz="1000"/>
          </a:pPr>
          <a:endParaRPr lang="de-CH" sz="700" b="1" i="0" u="none" strike="noStrike" baseline="0">
            <a:solidFill>
              <a:srgbClr val="000000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>
          <a:pPr marL="0" indent="0" algn="l" rtl="0">
            <a:defRPr sz="1000"/>
          </a:pPr>
          <a:r>
            <a:rPr lang="de-CH" sz="700" b="1" i="0" u="none" strike="noStrike" baseline="0">
              <a:solidFill>
                <a:srgbClr val="00B05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Le rapport journalier doit obligatoirement être rempli.</a:t>
          </a:r>
        </a:p>
        <a:p>
          <a:pPr marL="0" indent="0" algn="l" rtl="0">
            <a:defRPr sz="1000"/>
          </a:pPr>
          <a:endParaRPr lang="de-CH" sz="700" b="1" i="0" u="none" strike="noStrike" baseline="0">
            <a:solidFill>
              <a:srgbClr val="000000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>
          <a:pPr marL="0" indent="0" algn="l" rtl="0">
            <a:defRPr sz="1000"/>
          </a:pPr>
          <a:r>
            <a:rPr lang="de-CH" sz="700" b="1" i="0" u="none" strike="noStrike" baseline="0">
              <a:solidFill>
                <a:schemeClr val="accent1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Exclusion de responsabilité</a:t>
          </a:r>
        </a:p>
        <a:p>
          <a:endParaRPr lang="de-CH" sz="700">
            <a:latin typeface="Verdana" panose="020B0604030504040204" pitchFamily="34" charset="0"/>
            <a:ea typeface="Verdana" panose="020B0604030504040204" pitchFamily="34" charset="0"/>
            <a:cs typeface="Tahoma" panose="020B0604030504040204" pitchFamily="34" charset="0"/>
          </a:endParaRPr>
        </a:p>
      </xdr:txBody>
    </xdr:sp>
    <xdr:clientData/>
  </xdr:twoCellAnchor>
  <xdr:twoCellAnchor>
    <xdr:from>
      <xdr:col>0</xdr:col>
      <xdr:colOff>0</xdr:colOff>
      <xdr:row>83</xdr:row>
      <xdr:rowOff>94422</xdr:rowOff>
    </xdr:from>
    <xdr:to>
      <xdr:col>1</xdr:col>
      <xdr:colOff>8283</xdr:colOff>
      <xdr:row>134</xdr:row>
      <xdr:rowOff>160682</xdr:rowOff>
    </xdr:to>
    <xdr:sp macro="" textlink="">
      <xdr:nvSpPr>
        <xdr:cNvPr id="3" name="Textfeld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E635D4E-35F8-48DE-9D0D-BEE3A4D191A2}"/>
            </a:ext>
          </a:extLst>
        </xdr:cNvPr>
        <xdr:cNvSpPr txBox="1"/>
      </xdr:nvSpPr>
      <xdr:spPr>
        <a:xfrm>
          <a:off x="0" y="10571922"/>
          <a:ext cx="1441174" cy="626165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 algn="l" rtl="0">
            <a:defRPr sz="1000"/>
          </a:pPr>
          <a:r>
            <a:rPr lang="de-CH" sz="11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Contrôle du temps de travail 2026 de la commission paritaire nationale de la branche de l’isolation</a:t>
          </a:r>
        </a:p>
        <a:p>
          <a:pPr rtl="0"/>
          <a:endParaRPr lang="de-CH" sz="700">
            <a:effectLst/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>
          <a:pPr rtl="0"/>
          <a:endParaRPr lang="de-CH" sz="700">
            <a:effectLst/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>
          <a:pPr marL="0" indent="0" algn="l" rtl="0">
            <a:defRPr sz="1000"/>
          </a:pPr>
          <a:r>
            <a:rPr lang="de-CH" sz="7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Nom:</a:t>
          </a:r>
        </a:p>
        <a:p>
          <a:pPr marL="0" indent="0" algn="l" rtl="0">
            <a:defRPr sz="1000"/>
          </a:pPr>
          <a:r>
            <a:rPr lang="de-CH" sz="7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Prénom:</a:t>
          </a:r>
        </a:p>
        <a:p>
          <a:pPr marL="0" indent="0" algn="l" rtl="0">
            <a:defRPr sz="1000"/>
          </a:pPr>
          <a:r>
            <a:rPr lang="de-CH" sz="7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Année de naissance: </a:t>
          </a:r>
        </a:p>
        <a:p>
          <a:pPr marL="0" indent="0" algn="l" rtl="0">
            <a:defRPr sz="1000"/>
          </a:pPr>
          <a:r>
            <a:rPr lang="de-CH" sz="7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Droits aux vacances: </a:t>
          </a:r>
        </a:p>
        <a:p>
          <a:pPr marL="0" indent="0" algn="l" rtl="0">
            <a:defRPr sz="1000"/>
          </a:pPr>
          <a:r>
            <a:rPr lang="de-CH" sz="7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Employé du: </a:t>
          </a:r>
        </a:p>
        <a:p>
          <a:pPr marL="0" indent="0" algn="l" rtl="0">
            <a:defRPr sz="1000"/>
          </a:pPr>
          <a:r>
            <a:rPr lang="de-CH" sz="7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Au:</a:t>
          </a:r>
        </a:p>
        <a:p>
          <a:pPr marL="0" indent="0" algn="l" rtl="0">
            <a:defRPr sz="1000"/>
          </a:pPr>
          <a:r>
            <a:rPr lang="de-CH" sz="7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</a:t>
          </a:r>
        </a:p>
        <a:p>
          <a:pPr marL="0" indent="0" algn="l" rtl="0">
            <a:defRPr sz="1000"/>
          </a:pPr>
          <a:endParaRPr lang="de-CH" sz="700" b="1" i="0" u="none" strike="noStrike" baseline="0">
            <a:solidFill>
              <a:srgbClr val="000000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>
          <a:pPr marL="0" indent="0" algn="l" rtl="0">
            <a:defRPr sz="1000"/>
          </a:pPr>
          <a:endParaRPr lang="de-CH" sz="700" b="1" i="0" u="none" strike="noStrike" baseline="0">
            <a:solidFill>
              <a:srgbClr val="000000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>
          <a:pPr marL="0" indent="0" algn="l" rtl="0">
            <a:defRPr sz="1000"/>
          </a:pPr>
          <a:endParaRPr lang="de-CH" sz="700" b="1" i="0" u="none" strike="noStrike" baseline="0">
            <a:solidFill>
              <a:srgbClr val="000000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>
          <a:pPr marL="0" indent="0" algn="l" rtl="0">
            <a:defRPr sz="1000"/>
          </a:pPr>
          <a:endParaRPr lang="de-CH" sz="700" b="1" i="0" u="none" strike="noStrike" baseline="0">
            <a:solidFill>
              <a:srgbClr val="000000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>
          <a:pPr marL="0" indent="0" algn="l" rtl="0">
            <a:defRPr sz="1000"/>
          </a:pPr>
          <a:endParaRPr lang="de-CH" sz="700" b="1" i="0" u="none" strike="noStrike" baseline="0">
            <a:solidFill>
              <a:srgbClr val="000000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>
          <a:pPr marL="0" indent="0" algn="l" rtl="0">
            <a:defRPr sz="1000"/>
          </a:pPr>
          <a:r>
            <a:rPr lang="de-CH" sz="700" b="0" i="0" baseline="0">
              <a:solidFill>
                <a:schemeClr val="dk1"/>
              </a:solidFill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V= vacances (8 h. / jour)</a:t>
          </a:r>
        </a:p>
        <a:p>
          <a:pPr marL="0" indent="0" algn="l" rtl="0">
            <a:defRPr sz="1000"/>
          </a:pPr>
          <a:r>
            <a:rPr lang="de-CH" sz="700" b="0" i="0" baseline="0">
              <a:solidFill>
                <a:schemeClr val="dk1"/>
              </a:solidFill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JF= Jours fériés (8 h. / jour)</a:t>
          </a:r>
        </a:p>
        <a:p>
          <a:pPr marL="0" indent="0" algn="l" rtl="0">
            <a:defRPr sz="1000"/>
          </a:pPr>
          <a:r>
            <a:rPr lang="de-CH" sz="700" b="0" i="0" baseline="0">
              <a:solidFill>
                <a:schemeClr val="dk1"/>
              </a:solidFill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SM/C= Service militaire/ </a:t>
          </a:r>
        </a:p>
        <a:p>
          <a:pPr marL="0" indent="0" algn="l" rtl="0">
            <a:defRPr sz="1000"/>
          </a:pPr>
          <a:r>
            <a:rPr lang="de-CH" sz="7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protection civile(8 h. / jour)</a:t>
          </a:r>
        </a:p>
        <a:p>
          <a:pPr marL="0" indent="0" algn="l" rtl="0">
            <a:defRPr sz="1000"/>
          </a:pPr>
          <a:r>
            <a:rPr lang="de-CH" sz="700" b="0" i="0" baseline="0">
              <a:solidFill>
                <a:schemeClr val="dk1"/>
              </a:solidFill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M= Maladie (8 h. / jour)</a:t>
          </a:r>
        </a:p>
        <a:p>
          <a:pPr marL="0" indent="0" algn="l" rtl="0">
            <a:defRPr sz="1000"/>
          </a:pPr>
          <a:r>
            <a:rPr lang="de-CH" sz="700" b="0" i="0" baseline="0">
              <a:solidFill>
                <a:schemeClr val="dk1"/>
              </a:solidFill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JC= Jour de compensation (-)</a:t>
          </a:r>
        </a:p>
        <a:p>
          <a:pPr marL="0" indent="0" algn="l" rtl="0">
            <a:defRPr sz="1000"/>
          </a:pPr>
          <a:r>
            <a:rPr lang="de-CH" sz="700" b="0" i="0" baseline="0">
              <a:solidFill>
                <a:schemeClr val="dk1"/>
              </a:solidFill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A= Accident (8 h. / jour)</a:t>
          </a:r>
        </a:p>
        <a:p>
          <a:pPr marL="0" indent="0" algn="l" rtl="0">
            <a:defRPr sz="1000"/>
          </a:pPr>
          <a:r>
            <a:rPr lang="de-CH" sz="700" b="0" i="0" baseline="0">
              <a:solidFill>
                <a:schemeClr val="dk1"/>
              </a:solidFill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HM= Heures manquées (-)</a:t>
          </a:r>
        </a:p>
        <a:p>
          <a:pPr marL="0" indent="0" algn="l" rtl="0">
            <a:defRPr sz="1000"/>
          </a:pPr>
          <a:r>
            <a:rPr lang="de-CH" sz="700" b="0" i="0" baseline="0">
              <a:solidFill>
                <a:schemeClr val="dk1"/>
              </a:solidFill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AA= Autres absences</a:t>
          </a:r>
        </a:p>
        <a:p>
          <a:pPr marL="0" indent="0" algn="l" rtl="0">
            <a:defRPr sz="1000"/>
          </a:pPr>
          <a:r>
            <a:rPr lang="de-CH" sz="7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(selon l’art. 38 et suiv)</a:t>
          </a:r>
        </a:p>
        <a:p>
          <a:pPr marL="0" indent="0" algn="l" rtl="0">
            <a:defRPr sz="1000"/>
          </a:pPr>
          <a:r>
            <a:rPr lang="de-CH" sz="7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Les absences à la journée entière </a:t>
          </a:r>
        </a:p>
        <a:p>
          <a:pPr marL="0" indent="0" algn="l" rtl="0">
            <a:defRPr sz="1000"/>
          </a:pPr>
          <a:r>
            <a:rPr lang="de-CH" sz="7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doivent être enregistrées à raison de 8,0 heures à la ligne 1</a:t>
          </a:r>
        </a:p>
        <a:p>
          <a:pPr marL="0" indent="0" algn="l" rtl="0">
            <a:defRPr sz="1000"/>
          </a:pPr>
          <a:endParaRPr lang="de-CH" sz="700" b="1" i="0" u="none" strike="noStrike" baseline="0">
            <a:solidFill>
              <a:srgbClr val="000000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>
          <a:pPr marL="0" indent="0" algn="l" rtl="0">
            <a:defRPr sz="1000"/>
          </a:pPr>
          <a:r>
            <a:rPr lang="de-CH" sz="700" b="1" i="0" u="none" strike="noStrike" baseline="0">
              <a:solidFill>
                <a:srgbClr val="00B05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Le rapport journalier doit obligatoirement être rempli.</a:t>
          </a:r>
        </a:p>
        <a:p>
          <a:pPr marL="0" indent="0" algn="l" rtl="0">
            <a:defRPr sz="1000"/>
          </a:pPr>
          <a:endParaRPr lang="de-CH" sz="700" b="1" i="0" u="none" strike="noStrike" baseline="0">
            <a:solidFill>
              <a:srgbClr val="000000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>
          <a:pPr marL="0" indent="0" algn="l" rtl="0">
            <a:defRPr sz="1000"/>
          </a:pPr>
          <a:r>
            <a:rPr lang="de-CH" sz="700" b="1" i="0" u="none" strike="noStrike" baseline="0">
              <a:solidFill>
                <a:schemeClr val="accent1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Exclusion de responsabilité</a:t>
          </a:r>
        </a:p>
        <a:p>
          <a:endParaRPr lang="de-CH" sz="700">
            <a:latin typeface="Verdana" panose="020B0604030504040204" pitchFamily="34" charset="0"/>
            <a:ea typeface="Verdana" panose="020B0604030504040204" pitchFamily="34" charset="0"/>
            <a:cs typeface="Tahoma" panose="020B0604030504040204" pitchFamily="34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0</xdr:row>
      <xdr:rowOff>8282</xdr:rowOff>
    </xdr:from>
    <xdr:to>
      <xdr:col>1</xdr:col>
      <xdr:colOff>8284</xdr:colOff>
      <xdr:row>49</xdr:row>
      <xdr:rowOff>82824</xdr:rowOff>
    </xdr:to>
    <xdr:sp macro="" textlink="">
      <xdr:nvSpPr>
        <xdr:cNvPr id="2" name="Textfeld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BCE4393-12D3-4237-89A3-E0B2CDB87789}"/>
            </a:ext>
          </a:extLst>
        </xdr:cNvPr>
        <xdr:cNvSpPr txBox="1"/>
      </xdr:nvSpPr>
      <xdr:spPr>
        <a:xfrm>
          <a:off x="1" y="8282"/>
          <a:ext cx="1437033" cy="6161017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 algn="l" rtl="0">
            <a:defRPr sz="1000"/>
          </a:pPr>
          <a:r>
            <a:rPr lang="de-CH" sz="11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Contrôle du temps de travail 2026 de la commission paritaire nationale de la branche de l’isolation</a:t>
          </a:r>
        </a:p>
        <a:p>
          <a:pPr rtl="0"/>
          <a:endParaRPr lang="de-CH" sz="700">
            <a:effectLst/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>
          <a:pPr rtl="0"/>
          <a:endParaRPr lang="de-CH" sz="700">
            <a:effectLst/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>
          <a:pPr marL="0" indent="0" algn="l" rtl="0">
            <a:defRPr sz="1000"/>
          </a:pPr>
          <a:r>
            <a:rPr lang="de-CH" sz="7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Nom:</a:t>
          </a:r>
        </a:p>
        <a:p>
          <a:pPr marL="0" indent="0" algn="l" rtl="0">
            <a:defRPr sz="1000"/>
          </a:pPr>
          <a:r>
            <a:rPr lang="de-CH" sz="7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Prénom:</a:t>
          </a:r>
        </a:p>
        <a:p>
          <a:pPr marL="0" indent="0" algn="l" rtl="0">
            <a:defRPr sz="1000"/>
          </a:pPr>
          <a:r>
            <a:rPr lang="de-CH" sz="7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Année de naissance: </a:t>
          </a:r>
        </a:p>
        <a:p>
          <a:pPr marL="0" indent="0" algn="l" rtl="0">
            <a:defRPr sz="1000"/>
          </a:pPr>
          <a:r>
            <a:rPr lang="de-CH" sz="7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Droits aux vacances: </a:t>
          </a:r>
        </a:p>
        <a:p>
          <a:pPr marL="0" indent="0" algn="l" rtl="0">
            <a:defRPr sz="1000"/>
          </a:pPr>
          <a:r>
            <a:rPr lang="de-CH" sz="7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Employé du: </a:t>
          </a:r>
        </a:p>
        <a:p>
          <a:pPr marL="0" indent="0" algn="l" rtl="0">
            <a:defRPr sz="1000"/>
          </a:pPr>
          <a:r>
            <a:rPr lang="de-CH" sz="7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Au:</a:t>
          </a:r>
        </a:p>
        <a:p>
          <a:pPr marL="0" indent="0" algn="l" rtl="0">
            <a:defRPr sz="1000"/>
          </a:pPr>
          <a:r>
            <a:rPr lang="de-CH" sz="7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</a:t>
          </a:r>
        </a:p>
        <a:p>
          <a:pPr marL="0" indent="0" algn="l" rtl="0">
            <a:defRPr sz="1000"/>
          </a:pPr>
          <a:endParaRPr lang="de-CH" sz="700" b="1" i="0" u="none" strike="noStrike" baseline="0">
            <a:solidFill>
              <a:srgbClr val="000000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>
          <a:pPr marL="0" indent="0" algn="l" rtl="0">
            <a:defRPr sz="1000"/>
          </a:pPr>
          <a:endParaRPr lang="de-CH" sz="700" b="1" i="0" u="none" strike="noStrike" baseline="0">
            <a:solidFill>
              <a:srgbClr val="000000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>
          <a:pPr marL="0" indent="0" algn="l" rtl="0">
            <a:defRPr sz="1000"/>
          </a:pPr>
          <a:endParaRPr lang="de-CH" sz="700" b="1" i="0" u="none" strike="noStrike" baseline="0">
            <a:solidFill>
              <a:srgbClr val="000000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>
          <a:pPr marL="0" indent="0" algn="l" rtl="0">
            <a:defRPr sz="1000"/>
          </a:pPr>
          <a:endParaRPr lang="de-CH" sz="700" b="1" i="0" u="none" strike="noStrike" baseline="0">
            <a:solidFill>
              <a:srgbClr val="000000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>
          <a:pPr marL="0" indent="0" algn="l" rtl="0">
            <a:defRPr sz="1000"/>
          </a:pPr>
          <a:endParaRPr lang="de-CH" sz="700" b="1" i="0" u="none" strike="noStrike" baseline="0">
            <a:solidFill>
              <a:srgbClr val="000000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>
          <a:pPr marL="0" indent="0" algn="l" rtl="0">
            <a:defRPr sz="1000"/>
          </a:pPr>
          <a:r>
            <a:rPr lang="de-CH" sz="700" b="0" i="0" baseline="0">
              <a:solidFill>
                <a:schemeClr val="dk1"/>
              </a:solidFill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V= vacances (8 h. / jour)</a:t>
          </a:r>
        </a:p>
        <a:p>
          <a:pPr marL="0" indent="0" algn="l" rtl="0">
            <a:defRPr sz="1000"/>
          </a:pPr>
          <a:r>
            <a:rPr lang="de-CH" sz="700" b="0" i="0" baseline="0">
              <a:solidFill>
                <a:schemeClr val="dk1"/>
              </a:solidFill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JF= Jours fériés (8 h. / jour)</a:t>
          </a:r>
        </a:p>
        <a:p>
          <a:pPr marL="0" indent="0" algn="l" rtl="0">
            <a:defRPr sz="1000"/>
          </a:pPr>
          <a:r>
            <a:rPr lang="de-CH" sz="700" b="0" i="0" baseline="0">
              <a:solidFill>
                <a:schemeClr val="dk1"/>
              </a:solidFill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SM/C= Service militaire/ </a:t>
          </a:r>
        </a:p>
        <a:p>
          <a:pPr marL="0" indent="0" algn="l" rtl="0">
            <a:defRPr sz="1000"/>
          </a:pPr>
          <a:r>
            <a:rPr lang="de-CH" sz="7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protection civile(8 h. / jour)</a:t>
          </a:r>
        </a:p>
        <a:p>
          <a:pPr marL="0" indent="0" algn="l" rtl="0">
            <a:defRPr sz="1000"/>
          </a:pPr>
          <a:r>
            <a:rPr lang="de-CH" sz="700" b="0" i="0" baseline="0">
              <a:solidFill>
                <a:schemeClr val="dk1"/>
              </a:solidFill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M= Maladie (8 h. / jour)</a:t>
          </a:r>
        </a:p>
        <a:p>
          <a:pPr marL="0" indent="0" algn="l" rtl="0">
            <a:defRPr sz="1000"/>
          </a:pPr>
          <a:r>
            <a:rPr lang="de-CH" sz="700" b="0" i="0" baseline="0">
              <a:solidFill>
                <a:schemeClr val="dk1"/>
              </a:solidFill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JC= Jour de compensation (-)</a:t>
          </a:r>
        </a:p>
        <a:p>
          <a:pPr marL="0" indent="0" algn="l" rtl="0">
            <a:defRPr sz="1000"/>
          </a:pPr>
          <a:r>
            <a:rPr lang="de-CH" sz="700" b="0" i="0" baseline="0">
              <a:solidFill>
                <a:schemeClr val="dk1"/>
              </a:solidFill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A= Accident (8 h. / jour)</a:t>
          </a:r>
        </a:p>
        <a:p>
          <a:pPr marL="0" indent="0" algn="l" rtl="0">
            <a:defRPr sz="1000"/>
          </a:pPr>
          <a:r>
            <a:rPr lang="de-CH" sz="700" b="0" i="0" baseline="0">
              <a:solidFill>
                <a:schemeClr val="dk1"/>
              </a:solidFill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HM= Heures manquées (-)</a:t>
          </a:r>
        </a:p>
        <a:p>
          <a:pPr marL="0" indent="0" algn="l" rtl="0">
            <a:defRPr sz="1000"/>
          </a:pPr>
          <a:r>
            <a:rPr lang="de-CH" sz="700" b="0" i="0" baseline="0">
              <a:solidFill>
                <a:schemeClr val="dk1"/>
              </a:solidFill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AA= Autres absences</a:t>
          </a:r>
        </a:p>
        <a:p>
          <a:pPr marL="0" indent="0" algn="l" rtl="0">
            <a:defRPr sz="1000"/>
          </a:pPr>
          <a:r>
            <a:rPr lang="de-CH" sz="7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(selon l’art. 38 et suiv)</a:t>
          </a:r>
        </a:p>
        <a:p>
          <a:pPr marL="0" indent="0" algn="l" rtl="0">
            <a:defRPr sz="1000"/>
          </a:pPr>
          <a:r>
            <a:rPr lang="de-CH" sz="7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Les absences à la journée entière </a:t>
          </a:r>
        </a:p>
        <a:p>
          <a:pPr marL="0" indent="0" algn="l" rtl="0">
            <a:defRPr sz="1000"/>
          </a:pPr>
          <a:r>
            <a:rPr lang="de-CH" sz="7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doivent être enregistrées à raison de 8,0 heures à la ligne 1</a:t>
          </a:r>
        </a:p>
        <a:p>
          <a:pPr marL="0" indent="0" algn="l" rtl="0">
            <a:defRPr sz="1000"/>
          </a:pPr>
          <a:endParaRPr lang="de-CH" sz="700" b="1" i="0" u="none" strike="noStrike" baseline="0">
            <a:solidFill>
              <a:srgbClr val="000000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>
          <a:pPr marL="0" indent="0" algn="l" rtl="0">
            <a:defRPr sz="1000"/>
          </a:pPr>
          <a:r>
            <a:rPr lang="de-CH" sz="700" b="1" i="0" u="none" strike="noStrike" baseline="0">
              <a:solidFill>
                <a:srgbClr val="00B05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Le rapport journalier doit obligatoirement être rempli.</a:t>
          </a:r>
        </a:p>
        <a:p>
          <a:pPr marL="0" indent="0" algn="l" rtl="0">
            <a:defRPr sz="1000"/>
          </a:pPr>
          <a:endParaRPr lang="de-CH" sz="700" b="1" i="0" u="none" strike="noStrike" baseline="0">
            <a:solidFill>
              <a:srgbClr val="000000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>
          <a:pPr marL="0" indent="0" algn="l" rtl="0">
            <a:defRPr sz="1000"/>
          </a:pPr>
          <a:r>
            <a:rPr lang="de-CH" sz="700" b="1" i="0" u="none" strike="noStrike" baseline="0">
              <a:solidFill>
                <a:schemeClr val="accent1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Exclusion de responsabilité</a:t>
          </a:r>
        </a:p>
        <a:p>
          <a:endParaRPr lang="de-CH" sz="700">
            <a:latin typeface="Verdana" panose="020B0604030504040204" pitchFamily="34" charset="0"/>
            <a:ea typeface="Verdana" panose="020B0604030504040204" pitchFamily="34" charset="0"/>
            <a:cs typeface="Tahoma" panose="020B0604030504040204" pitchFamily="34" charset="0"/>
          </a:endParaRPr>
        </a:p>
      </xdr:txBody>
    </xdr:sp>
    <xdr:clientData/>
  </xdr:twoCellAnchor>
  <xdr:twoCellAnchor>
    <xdr:from>
      <xdr:col>0</xdr:col>
      <xdr:colOff>0</xdr:colOff>
      <xdr:row>83</xdr:row>
      <xdr:rowOff>94422</xdr:rowOff>
    </xdr:from>
    <xdr:to>
      <xdr:col>1</xdr:col>
      <xdr:colOff>8283</xdr:colOff>
      <xdr:row>134</xdr:row>
      <xdr:rowOff>160682</xdr:rowOff>
    </xdr:to>
    <xdr:sp macro="" textlink="">
      <xdr:nvSpPr>
        <xdr:cNvPr id="3" name="Textfeld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AB787C3-7236-4EC4-9550-E04C3788FB7C}"/>
            </a:ext>
          </a:extLst>
        </xdr:cNvPr>
        <xdr:cNvSpPr txBox="1"/>
      </xdr:nvSpPr>
      <xdr:spPr>
        <a:xfrm>
          <a:off x="0" y="10400472"/>
          <a:ext cx="1437033" cy="615273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 algn="l" rtl="0">
            <a:defRPr sz="1000"/>
          </a:pPr>
          <a:r>
            <a:rPr lang="de-CH" sz="11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Contrôle du temps de travail 2026 de la commission paritaire nationale de la branche de l’isolation</a:t>
          </a:r>
        </a:p>
        <a:p>
          <a:pPr rtl="0"/>
          <a:endParaRPr lang="de-CH" sz="700">
            <a:effectLst/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>
          <a:pPr rtl="0"/>
          <a:endParaRPr lang="de-CH" sz="700">
            <a:effectLst/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>
          <a:pPr marL="0" indent="0" algn="l" rtl="0">
            <a:defRPr sz="1000"/>
          </a:pPr>
          <a:r>
            <a:rPr lang="de-CH" sz="7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Nom:</a:t>
          </a:r>
        </a:p>
        <a:p>
          <a:pPr marL="0" indent="0" algn="l" rtl="0">
            <a:defRPr sz="1000"/>
          </a:pPr>
          <a:r>
            <a:rPr lang="de-CH" sz="7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Prénom:</a:t>
          </a:r>
        </a:p>
        <a:p>
          <a:pPr marL="0" indent="0" algn="l" rtl="0">
            <a:defRPr sz="1000"/>
          </a:pPr>
          <a:r>
            <a:rPr lang="de-CH" sz="7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Année de naissance: </a:t>
          </a:r>
        </a:p>
        <a:p>
          <a:pPr marL="0" indent="0" algn="l" rtl="0">
            <a:defRPr sz="1000"/>
          </a:pPr>
          <a:r>
            <a:rPr lang="de-CH" sz="7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Droits aux vacances: </a:t>
          </a:r>
        </a:p>
        <a:p>
          <a:pPr marL="0" indent="0" algn="l" rtl="0">
            <a:defRPr sz="1000"/>
          </a:pPr>
          <a:r>
            <a:rPr lang="de-CH" sz="7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Employé du: </a:t>
          </a:r>
        </a:p>
        <a:p>
          <a:pPr marL="0" indent="0" algn="l" rtl="0">
            <a:defRPr sz="1000"/>
          </a:pPr>
          <a:r>
            <a:rPr lang="de-CH" sz="7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Au:</a:t>
          </a:r>
        </a:p>
        <a:p>
          <a:pPr marL="0" indent="0" algn="l" rtl="0">
            <a:defRPr sz="1000"/>
          </a:pPr>
          <a:r>
            <a:rPr lang="de-CH" sz="7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</a:t>
          </a:r>
        </a:p>
        <a:p>
          <a:pPr marL="0" indent="0" algn="l" rtl="0">
            <a:defRPr sz="1000"/>
          </a:pPr>
          <a:endParaRPr lang="de-CH" sz="700" b="1" i="0" u="none" strike="noStrike" baseline="0">
            <a:solidFill>
              <a:srgbClr val="000000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>
          <a:pPr marL="0" indent="0" algn="l" rtl="0">
            <a:defRPr sz="1000"/>
          </a:pPr>
          <a:endParaRPr lang="de-CH" sz="700" b="1" i="0" u="none" strike="noStrike" baseline="0">
            <a:solidFill>
              <a:srgbClr val="000000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>
          <a:pPr marL="0" indent="0" algn="l" rtl="0">
            <a:defRPr sz="1000"/>
          </a:pPr>
          <a:endParaRPr lang="de-CH" sz="700" b="1" i="0" u="none" strike="noStrike" baseline="0">
            <a:solidFill>
              <a:srgbClr val="000000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>
          <a:pPr marL="0" indent="0" algn="l" rtl="0">
            <a:defRPr sz="1000"/>
          </a:pPr>
          <a:endParaRPr lang="de-CH" sz="700" b="1" i="0" u="none" strike="noStrike" baseline="0">
            <a:solidFill>
              <a:srgbClr val="000000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>
          <a:pPr marL="0" indent="0" algn="l" rtl="0">
            <a:defRPr sz="1000"/>
          </a:pPr>
          <a:endParaRPr lang="de-CH" sz="700" b="1" i="0" u="none" strike="noStrike" baseline="0">
            <a:solidFill>
              <a:srgbClr val="000000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>
          <a:pPr marL="0" indent="0" algn="l" rtl="0">
            <a:defRPr sz="1000"/>
          </a:pPr>
          <a:r>
            <a:rPr lang="de-CH" sz="700" b="0" i="0" baseline="0">
              <a:solidFill>
                <a:schemeClr val="dk1"/>
              </a:solidFill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V= vacances (8 h. / jour)</a:t>
          </a:r>
        </a:p>
        <a:p>
          <a:pPr marL="0" indent="0" algn="l" rtl="0">
            <a:defRPr sz="1000"/>
          </a:pPr>
          <a:r>
            <a:rPr lang="de-CH" sz="700" b="0" i="0" baseline="0">
              <a:solidFill>
                <a:schemeClr val="dk1"/>
              </a:solidFill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JF= Jours fériés (8 h. / jour)</a:t>
          </a:r>
        </a:p>
        <a:p>
          <a:pPr marL="0" indent="0" algn="l" rtl="0">
            <a:defRPr sz="1000"/>
          </a:pPr>
          <a:r>
            <a:rPr lang="de-CH" sz="700" b="0" i="0" baseline="0">
              <a:solidFill>
                <a:schemeClr val="dk1"/>
              </a:solidFill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SM/C= Service militaire/ </a:t>
          </a:r>
        </a:p>
        <a:p>
          <a:pPr marL="0" indent="0" algn="l" rtl="0">
            <a:defRPr sz="1000"/>
          </a:pPr>
          <a:r>
            <a:rPr lang="de-CH" sz="7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protection civile(8 h. / jour)</a:t>
          </a:r>
        </a:p>
        <a:p>
          <a:pPr marL="0" indent="0" algn="l" rtl="0">
            <a:defRPr sz="1000"/>
          </a:pPr>
          <a:r>
            <a:rPr lang="de-CH" sz="700" b="0" i="0" baseline="0">
              <a:solidFill>
                <a:schemeClr val="dk1"/>
              </a:solidFill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M= Maladie (8 h. / jour)</a:t>
          </a:r>
        </a:p>
        <a:p>
          <a:pPr marL="0" indent="0" algn="l" rtl="0">
            <a:defRPr sz="1000"/>
          </a:pPr>
          <a:r>
            <a:rPr lang="de-CH" sz="700" b="0" i="0" baseline="0">
              <a:solidFill>
                <a:schemeClr val="dk1"/>
              </a:solidFill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JC= Jour de compensation (-)</a:t>
          </a:r>
        </a:p>
        <a:p>
          <a:pPr marL="0" indent="0" algn="l" rtl="0">
            <a:defRPr sz="1000"/>
          </a:pPr>
          <a:r>
            <a:rPr lang="de-CH" sz="700" b="0" i="0" baseline="0">
              <a:solidFill>
                <a:schemeClr val="dk1"/>
              </a:solidFill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A= Accident (8 h. / jour)</a:t>
          </a:r>
        </a:p>
        <a:p>
          <a:pPr marL="0" indent="0" algn="l" rtl="0">
            <a:defRPr sz="1000"/>
          </a:pPr>
          <a:r>
            <a:rPr lang="de-CH" sz="700" b="0" i="0" baseline="0">
              <a:solidFill>
                <a:schemeClr val="dk1"/>
              </a:solidFill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HM= Heures manquées (-)</a:t>
          </a:r>
        </a:p>
        <a:p>
          <a:pPr marL="0" indent="0" algn="l" rtl="0">
            <a:defRPr sz="1000"/>
          </a:pPr>
          <a:r>
            <a:rPr lang="de-CH" sz="700" b="0" i="0" baseline="0">
              <a:solidFill>
                <a:schemeClr val="dk1"/>
              </a:solidFill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AA= Autres absences</a:t>
          </a:r>
        </a:p>
        <a:p>
          <a:pPr marL="0" indent="0" algn="l" rtl="0">
            <a:defRPr sz="1000"/>
          </a:pPr>
          <a:r>
            <a:rPr lang="de-CH" sz="7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(selon l’art. 38 et suiv)</a:t>
          </a:r>
        </a:p>
        <a:p>
          <a:pPr marL="0" indent="0" algn="l" rtl="0">
            <a:defRPr sz="1000"/>
          </a:pPr>
          <a:r>
            <a:rPr lang="de-CH" sz="7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Les absences à la journée entière </a:t>
          </a:r>
        </a:p>
        <a:p>
          <a:pPr marL="0" indent="0" algn="l" rtl="0">
            <a:defRPr sz="1000"/>
          </a:pPr>
          <a:r>
            <a:rPr lang="de-CH" sz="7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doivent être enregistrées à raison de 8,0 heures à la ligne 1</a:t>
          </a:r>
        </a:p>
        <a:p>
          <a:pPr marL="0" indent="0" algn="l" rtl="0">
            <a:defRPr sz="1000"/>
          </a:pPr>
          <a:endParaRPr lang="de-CH" sz="700" b="1" i="0" u="none" strike="noStrike" baseline="0">
            <a:solidFill>
              <a:srgbClr val="000000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>
          <a:pPr marL="0" indent="0" algn="l" rtl="0">
            <a:defRPr sz="1000"/>
          </a:pPr>
          <a:r>
            <a:rPr lang="de-CH" sz="700" b="1" i="0" u="none" strike="noStrike" baseline="0">
              <a:solidFill>
                <a:srgbClr val="00B05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Le rapport journalier doit obligatoirement être rempli.</a:t>
          </a:r>
        </a:p>
        <a:p>
          <a:pPr marL="0" indent="0" algn="l" rtl="0">
            <a:defRPr sz="1000"/>
          </a:pPr>
          <a:endParaRPr lang="de-CH" sz="700" b="1" i="0" u="none" strike="noStrike" baseline="0">
            <a:solidFill>
              <a:srgbClr val="000000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>
          <a:pPr marL="0" indent="0" algn="l" rtl="0">
            <a:defRPr sz="1000"/>
          </a:pPr>
          <a:r>
            <a:rPr lang="de-CH" sz="700" b="1" i="0" u="none" strike="noStrike" baseline="0">
              <a:solidFill>
                <a:schemeClr val="accent1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Exclusion de responsabilité</a:t>
          </a:r>
        </a:p>
        <a:p>
          <a:endParaRPr lang="de-CH" sz="700">
            <a:latin typeface="Verdana" panose="020B0604030504040204" pitchFamily="34" charset="0"/>
            <a:ea typeface="Verdana" panose="020B0604030504040204" pitchFamily="34" charset="0"/>
            <a:cs typeface="Tahoma" panose="020B0604030504040204" pitchFamily="34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cpn-isolation.ch/fr/impressum/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www.cpn-isolation.ch/fr/impressu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209769-B0C4-4446-9779-BD24A9EB0EC8}">
  <dimension ref="A1:AO172"/>
  <sheetViews>
    <sheetView tabSelected="1" zoomScale="130" zoomScaleNormal="130" zoomScaleSheetLayoutView="85" workbookViewId="0">
      <selection activeCell="F3" sqref="F3"/>
    </sheetView>
  </sheetViews>
  <sheetFormatPr baseColWidth="10" defaultRowHeight="12.75"/>
  <cols>
    <col min="1" max="1" width="21.42578125" style="23" customWidth="1"/>
    <col min="2" max="2" width="2" style="19" bestFit="1" customWidth="1"/>
    <col min="3" max="3" width="17.28515625" customWidth="1"/>
    <col min="4" max="34" width="3.42578125" customWidth="1"/>
    <col min="35" max="35" width="10.140625" customWidth="1"/>
    <col min="36" max="36" width="9.85546875" bestFit="1" customWidth="1"/>
    <col min="37" max="37" width="7.5703125" customWidth="1"/>
    <col min="38" max="38" width="4" customWidth="1"/>
    <col min="39" max="39" width="9.85546875" bestFit="1" customWidth="1"/>
    <col min="40" max="40" width="7.28515625" customWidth="1"/>
  </cols>
  <sheetData>
    <row r="1" spans="2:41" ht="8.4499999999999993" customHeight="1">
      <c r="B1" s="5"/>
      <c r="C1" s="158" t="s">
        <v>15</v>
      </c>
      <c r="D1" s="332" t="s">
        <v>36</v>
      </c>
      <c r="E1" s="333"/>
      <c r="F1" s="333"/>
      <c r="G1" s="334"/>
      <c r="H1" s="332" t="s">
        <v>38</v>
      </c>
      <c r="I1" s="333"/>
      <c r="J1" s="333"/>
      <c r="K1" s="333"/>
      <c r="L1" s="333"/>
      <c r="M1" s="333"/>
      <c r="N1" s="334"/>
      <c r="O1" s="332" t="s">
        <v>39</v>
      </c>
      <c r="P1" s="333"/>
      <c r="Q1" s="333"/>
      <c r="R1" s="333"/>
      <c r="S1" s="333"/>
      <c r="T1" s="333"/>
      <c r="U1" s="334"/>
      <c r="V1" s="332" t="s">
        <v>40</v>
      </c>
      <c r="W1" s="333"/>
      <c r="X1" s="333"/>
      <c r="Y1" s="333"/>
      <c r="Z1" s="333"/>
      <c r="AA1" s="333"/>
      <c r="AB1" s="334"/>
      <c r="AC1" s="332" t="s">
        <v>41</v>
      </c>
      <c r="AD1" s="333"/>
      <c r="AE1" s="333"/>
      <c r="AF1" s="333"/>
      <c r="AG1" s="333"/>
      <c r="AH1" s="334"/>
      <c r="AI1" s="172" t="s">
        <v>0</v>
      </c>
      <c r="AJ1" s="173" t="s">
        <v>89</v>
      </c>
      <c r="AK1" s="174"/>
      <c r="AL1" s="177" t="s">
        <v>225</v>
      </c>
      <c r="AM1" s="178"/>
      <c r="AN1" s="157"/>
    </row>
    <row r="2" spans="2:41" ht="8.4499999999999993" customHeight="1">
      <c r="B2" s="20"/>
      <c r="C2" s="158"/>
      <c r="D2" s="21">
        <v>1</v>
      </c>
      <c r="E2" s="18">
        <v>2</v>
      </c>
      <c r="F2" s="18">
        <v>3</v>
      </c>
      <c r="G2" s="135">
        <v>4</v>
      </c>
      <c r="H2" s="21">
        <v>5</v>
      </c>
      <c r="I2" s="123">
        <v>6</v>
      </c>
      <c r="J2" s="18">
        <v>7</v>
      </c>
      <c r="K2" s="18">
        <v>8</v>
      </c>
      <c r="L2" s="18">
        <v>9</v>
      </c>
      <c r="M2" s="18">
        <v>10</v>
      </c>
      <c r="N2" s="135">
        <v>11</v>
      </c>
      <c r="O2" s="21">
        <v>12</v>
      </c>
      <c r="P2" s="123">
        <v>13</v>
      </c>
      <c r="Q2" s="18">
        <v>14</v>
      </c>
      <c r="R2" s="18">
        <v>15</v>
      </c>
      <c r="S2" s="18">
        <v>16</v>
      </c>
      <c r="T2" s="18">
        <v>17</v>
      </c>
      <c r="U2" s="135">
        <v>18</v>
      </c>
      <c r="V2" s="21">
        <v>19</v>
      </c>
      <c r="W2" s="123">
        <v>20</v>
      </c>
      <c r="X2" s="18">
        <v>21</v>
      </c>
      <c r="Y2" s="18">
        <v>22</v>
      </c>
      <c r="Z2" s="18">
        <v>23</v>
      </c>
      <c r="AA2" s="18">
        <v>24</v>
      </c>
      <c r="AB2" s="135">
        <v>25</v>
      </c>
      <c r="AC2" s="21">
        <v>26</v>
      </c>
      <c r="AD2" s="123">
        <v>27</v>
      </c>
      <c r="AE2" s="18">
        <v>28</v>
      </c>
      <c r="AF2" s="18">
        <v>29</v>
      </c>
      <c r="AG2" s="18">
        <v>30</v>
      </c>
      <c r="AH2" s="22">
        <v>31</v>
      </c>
      <c r="AI2" s="172"/>
      <c r="AJ2" s="175"/>
      <c r="AK2" s="176"/>
      <c r="AL2" s="179"/>
      <c r="AM2" s="180"/>
      <c r="AN2" s="157"/>
    </row>
    <row r="3" spans="2:41" ht="17.100000000000001" customHeight="1">
      <c r="B3" s="3">
        <v>1</v>
      </c>
      <c r="C3" s="117" t="s">
        <v>16</v>
      </c>
      <c r="D3" s="152"/>
      <c r="E3" s="41"/>
      <c r="F3" s="25"/>
      <c r="G3" s="137"/>
      <c r="H3" s="125"/>
      <c r="I3" s="128"/>
      <c r="J3" s="127"/>
      <c r="K3" s="128"/>
      <c r="L3" s="127"/>
      <c r="M3" s="27"/>
      <c r="N3" s="137"/>
      <c r="O3" s="138"/>
      <c r="P3" s="128"/>
      <c r="Q3" s="128"/>
      <c r="R3" s="128"/>
      <c r="S3" s="127"/>
      <c r="T3" s="25"/>
      <c r="U3" s="137"/>
      <c r="V3" s="139"/>
      <c r="W3" s="128"/>
      <c r="X3" s="128"/>
      <c r="Y3" s="127"/>
      <c r="Z3" s="127"/>
      <c r="AA3" s="25"/>
      <c r="AB3" s="137"/>
      <c r="AC3" s="140"/>
      <c r="AD3" s="128"/>
      <c r="AE3" s="127"/>
      <c r="AF3" s="128"/>
      <c r="AG3" s="127"/>
      <c r="AH3" s="42"/>
      <c r="AI3" s="61">
        <f>SUM(D3:AH3)</f>
        <v>0</v>
      </c>
      <c r="AJ3" s="267" t="s">
        <v>1</v>
      </c>
      <c r="AK3" s="267"/>
      <c r="AL3" s="331"/>
      <c r="AM3" s="331"/>
      <c r="AN3" s="16"/>
    </row>
    <row r="4" spans="2:41" ht="9.6" customHeight="1" thickBot="1">
      <c r="B4" s="3"/>
      <c r="C4" s="113" t="s">
        <v>14</v>
      </c>
      <c r="D4" s="156" t="s">
        <v>37</v>
      </c>
      <c r="E4" s="41" t="s">
        <v>37</v>
      </c>
      <c r="F4" s="25"/>
      <c r="G4" s="141"/>
      <c r="H4" s="142"/>
      <c r="I4" s="126"/>
      <c r="J4" s="131"/>
      <c r="K4" s="126"/>
      <c r="L4" s="131"/>
      <c r="M4" s="27"/>
      <c r="N4" s="143"/>
      <c r="O4" s="144"/>
      <c r="P4" s="126"/>
      <c r="Q4" s="126"/>
      <c r="R4" s="126"/>
      <c r="S4" s="131"/>
      <c r="T4" s="25"/>
      <c r="U4" s="143"/>
      <c r="V4" s="145"/>
      <c r="W4" s="126"/>
      <c r="X4" s="126"/>
      <c r="Y4" s="131"/>
      <c r="Z4" s="131"/>
      <c r="AA4" s="25"/>
      <c r="AB4" s="143"/>
      <c r="AC4" s="146"/>
      <c r="AD4" s="126"/>
      <c r="AE4" s="131"/>
      <c r="AF4" s="126"/>
      <c r="AG4" s="131"/>
      <c r="AH4" s="42"/>
      <c r="AI4" s="115"/>
      <c r="AJ4" s="268"/>
      <c r="AK4" s="268"/>
      <c r="AL4" s="331"/>
      <c r="AM4" s="331"/>
      <c r="AN4" s="16"/>
    </row>
    <row r="5" spans="2:41" ht="8.4499999999999993" customHeight="1">
      <c r="B5" s="166">
        <v>2</v>
      </c>
      <c r="C5" s="167" t="s">
        <v>21</v>
      </c>
      <c r="D5" s="161"/>
      <c r="E5" s="159"/>
      <c r="F5" s="169"/>
      <c r="G5" s="170"/>
      <c r="H5" s="161"/>
      <c r="I5" s="163"/>
      <c r="J5" s="159"/>
      <c r="K5" s="163"/>
      <c r="L5" s="159"/>
      <c r="M5" s="165"/>
      <c r="N5" s="159"/>
      <c r="O5" s="161"/>
      <c r="P5" s="163"/>
      <c r="Q5" s="159"/>
      <c r="R5" s="159"/>
      <c r="S5" s="159"/>
      <c r="T5" s="165"/>
      <c r="U5" s="159"/>
      <c r="V5" s="161"/>
      <c r="W5" s="163"/>
      <c r="X5" s="159"/>
      <c r="Y5" s="159"/>
      <c r="Z5" s="159"/>
      <c r="AA5" s="165"/>
      <c r="AB5" s="159"/>
      <c r="AC5" s="161"/>
      <c r="AD5" s="163"/>
      <c r="AE5" s="159"/>
      <c r="AF5" s="159"/>
      <c r="AG5" s="159"/>
      <c r="AH5" s="192"/>
      <c r="AI5" s="193">
        <f>SUM(G5+N5+U5+AB5)*1.5</f>
        <v>0</v>
      </c>
      <c r="AJ5" s="195">
        <f>SUM(AI3,AI7,AI9,AI12,AI5)</f>
        <v>0</v>
      </c>
      <c r="AK5" s="196"/>
      <c r="AL5" s="201" t="s">
        <v>91</v>
      </c>
      <c r="AM5" s="202"/>
      <c r="AN5" s="157"/>
    </row>
    <row r="6" spans="2:41" ht="9" customHeight="1">
      <c r="B6" s="166"/>
      <c r="C6" s="168"/>
      <c r="D6" s="162"/>
      <c r="E6" s="160"/>
      <c r="F6" s="169"/>
      <c r="G6" s="171"/>
      <c r="H6" s="162"/>
      <c r="I6" s="164"/>
      <c r="J6" s="160"/>
      <c r="K6" s="164"/>
      <c r="L6" s="160"/>
      <c r="M6" s="165"/>
      <c r="N6" s="160"/>
      <c r="O6" s="162"/>
      <c r="P6" s="164"/>
      <c r="Q6" s="160"/>
      <c r="R6" s="160"/>
      <c r="S6" s="160"/>
      <c r="T6" s="165"/>
      <c r="U6" s="160"/>
      <c r="V6" s="162"/>
      <c r="W6" s="164"/>
      <c r="X6" s="160"/>
      <c r="Y6" s="160"/>
      <c r="Z6" s="160"/>
      <c r="AA6" s="165"/>
      <c r="AB6" s="160"/>
      <c r="AC6" s="162"/>
      <c r="AD6" s="164"/>
      <c r="AE6" s="160"/>
      <c r="AF6" s="160"/>
      <c r="AG6" s="160"/>
      <c r="AH6" s="192"/>
      <c r="AI6" s="194"/>
      <c r="AJ6" s="197"/>
      <c r="AK6" s="198"/>
      <c r="AL6" s="181">
        <v>22</v>
      </c>
      <c r="AM6" s="182"/>
      <c r="AN6" s="157"/>
    </row>
    <row r="7" spans="2:41" ht="8.4499999999999993" customHeight="1">
      <c r="B7" s="166">
        <v>3</v>
      </c>
      <c r="C7" s="183" t="s">
        <v>17</v>
      </c>
      <c r="D7" s="184"/>
      <c r="E7" s="186"/>
      <c r="F7" s="186"/>
      <c r="G7" s="188"/>
      <c r="H7" s="184"/>
      <c r="I7" s="190"/>
      <c r="J7" s="186"/>
      <c r="K7" s="186"/>
      <c r="L7" s="186"/>
      <c r="M7" s="186"/>
      <c r="N7" s="188"/>
      <c r="O7" s="184"/>
      <c r="P7" s="190"/>
      <c r="Q7" s="186"/>
      <c r="R7" s="186"/>
      <c r="S7" s="186"/>
      <c r="T7" s="186"/>
      <c r="U7" s="188"/>
      <c r="V7" s="184"/>
      <c r="W7" s="190"/>
      <c r="X7" s="186"/>
      <c r="Y7" s="186"/>
      <c r="Z7" s="186"/>
      <c r="AA7" s="186"/>
      <c r="AB7" s="188"/>
      <c r="AC7" s="184"/>
      <c r="AD7" s="190"/>
      <c r="AE7" s="186"/>
      <c r="AF7" s="186"/>
      <c r="AG7" s="186"/>
      <c r="AH7" s="215"/>
      <c r="AI7" s="193">
        <f>SUM(D7:AH8)</f>
        <v>0</v>
      </c>
      <c r="AJ7" s="197"/>
      <c r="AK7" s="198"/>
      <c r="AL7" s="203" t="s">
        <v>92</v>
      </c>
      <c r="AM7" s="204"/>
      <c r="AN7" s="157"/>
    </row>
    <row r="8" spans="2:41" ht="8.4499999999999993" customHeight="1">
      <c r="B8" s="166"/>
      <c r="C8" s="183"/>
      <c r="D8" s="185"/>
      <c r="E8" s="187"/>
      <c r="F8" s="187"/>
      <c r="G8" s="189"/>
      <c r="H8" s="185"/>
      <c r="I8" s="191"/>
      <c r="J8" s="187"/>
      <c r="K8" s="187"/>
      <c r="L8" s="187"/>
      <c r="M8" s="187"/>
      <c r="N8" s="189"/>
      <c r="O8" s="185"/>
      <c r="P8" s="191"/>
      <c r="Q8" s="187"/>
      <c r="R8" s="187"/>
      <c r="S8" s="187"/>
      <c r="T8" s="187"/>
      <c r="U8" s="189"/>
      <c r="V8" s="185"/>
      <c r="W8" s="191"/>
      <c r="X8" s="187"/>
      <c r="Y8" s="187"/>
      <c r="Z8" s="187"/>
      <c r="AA8" s="187"/>
      <c r="AB8" s="189"/>
      <c r="AC8" s="185"/>
      <c r="AD8" s="191"/>
      <c r="AE8" s="187"/>
      <c r="AF8" s="187"/>
      <c r="AG8" s="187"/>
      <c r="AH8" s="216"/>
      <c r="AI8" s="194"/>
      <c r="AJ8" s="197"/>
      <c r="AK8" s="198"/>
      <c r="AL8" s="181">
        <f>AL6*8</f>
        <v>176</v>
      </c>
      <c r="AM8" s="182"/>
      <c r="AN8" s="157"/>
    </row>
    <row r="9" spans="2:41" ht="17.100000000000001" customHeight="1" thickBot="1">
      <c r="B9" s="3">
        <v>4</v>
      </c>
      <c r="C9" s="117" t="s">
        <v>18</v>
      </c>
      <c r="D9" s="130"/>
      <c r="E9" s="131"/>
      <c r="F9" s="131"/>
      <c r="G9" s="136"/>
      <c r="H9" s="125"/>
      <c r="I9" s="126"/>
      <c r="J9" s="131"/>
      <c r="K9" s="128"/>
      <c r="L9" s="127"/>
      <c r="M9" s="127"/>
      <c r="N9" s="47"/>
      <c r="O9" s="125"/>
      <c r="P9" s="128"/>
      <c r="Q9" s="127"/>
      <c r="R9" s="128"/>
      <c r="S9" s="127"/>
      <c r="T9" s="127"/>
      <c r="U9" s="47"/>
      <c r="V9" s="125"/>
      <c r="W9" s="128"/>
      <c r="X9" s="127"/>
      <c r="Y9" s="128"/>
      <c r="Z9" s="127"/>
      <c r="AA9" s="127"/>
      <c r="AB9" s="47"/>
      <c r="AC9" s="125"/>
      <c r="AD9" s="128"/>
      <c r="AE9" s="127"/>
      <c r="AF9" s="128"/>
      <c r="AG9" s="127"/>
      <c r="AH9" s="124"/>
      <c r="AI9" s="61">
        <f>SUM(D9:AH9)</f>
        <v>0</v>
      </c>
      <c r="AJ9" s="199"/>
      <c r="AK9" s="200"/>
      <c r="AL9" s="213"/>
      <c r="AM9" s="214"/>
      <c r="AN9" s="16"/>
    </row>
    <row r="10" spans="2:41" ht="8.4499999999999993" customHeight="1">
      <c r="B10" s="166">
        <v>5</v>
      </c>
      <c r="C10" s="183" t="s">
        <v>19</v>
      </c>
      <c r="D10" s="207">
        <f>SUM(D3:G3)</f>
        <v>0</v>
      </c>
      <c r="E10" s="208"/>
      <c r="F10" s="208"/>
      <c r="G10" s="209"/>
      <c r="H10" s="207">
        <f>SUM(H3:N3)</f>
        <v>0</v>
      </c>
      <c r="I10" s="208"/>
      <c r="J10" s="208"/>
      <c r="K10" s="208"/>
      <c r="L10" s="208"/>
      <c r="M10" s="208"/>
      <c r="N10" s="208"/>
      <c r="O10" s="207">
        <f>SUM(O3:U3)</f>
        <v>0</v>
      </c>
      <c r="P10" s="208"/>
      <c r="Q10" s="208"/>
      <c r="R10" s="208"/>
      <c r="S10" s="208"/>
      <c r="T10" s="208"/>
      <c r="U10" s="208"/>
      <c r="V10" s="207">
        <f>SUM(V3:AB3)</f>
        <v>0</v>
      </c>
      <c r="W10" s="208"/>
      <c r="X10" s="208"/>
      <c r="Y10" s="208"/>
      <c r="Z10" s="208"/>
      <c r="AA10" s="208"/>
      <c r="AB10" s="208"/>
      <c r="AC10" s="207">
        <f>SUM(AC3:AH3)</f>
        <v>0</v>
      </c>
      <c r="AD10" s="208"/>
      <c r="AE10" s="208"/>
      <c r="AF10" s="208"/>
      <c r="AG10" s="208"/>
      <c r="AH10" s="209"/>
      <c r="AI10" s="219"/>
      <c r="AJ10" s="29" t="s">
        <v>93</v>
      </c>
      <c r="AK10" s="217" t="s">
        <v>95</v>
      </c>
      <c r="AL10" s="218"/>
      <c r="AM10" s="30" t="s">
        <v>96</v>
      </c>
      <c r="AN10" s="157"/>
    </row>
    <row r="11" spans="2:41" ht="8.4499999999999993" customHeight="1" thickBot="1">
      <c r="B11" s="166"/>
      <c r="C11" s="183"/>
      <c r="D11" s="210"/>
      <c r="E11" s="211"/>
      <c r="F11" s="211"/>
      <c r="G11" s="212"/>
      <c r="H11" s="210"/>
      <c r="I11" s="211"/>
      <c r="J11" s="211"/>
      <c r="K11" s="211"/>
      <c r="L11" s="211"/>
      <c r="M11" s="211"/>
      <c r="N11" s="211"/>
      <c r="O11" s="210"/>
      <c r="P11" s="211"/>
      <c r="Q11" s="211"/>
      <c r="R11" s="211"/>
      <c r="S11" s="211"/>
      <c r="T11" s="211"/>
      <c r="U11" s="211"/>
      <c r="V11" s="210"/>
      <c r="W11" s="211"/>
      <c r="X11" s="211"/>
      <c r="Y11" s="211"/>
      <c r="Z11" s="211"/>
      <c r="AA11" s="211"/>
      <c r="AB11" s="211"/>
      <c r="AC11" s="210"/>
      <c r="AD11" s="211"/>
      <c r="AE11" s="211"/>
      <c r="AF11" s="211"/>
      <c r="AG11" s="211"/>
      <c r="AH11" s="212"/>
      <c r="AI11" s="219"/>
      <c r="AJ11" s="31" t="s">
        <v>94</v>
      </c>
      <c r="AK11" s="223" t="s">
        <v>94</v>
      </c>
      <c r="AL11" s="224"/>
      <c r="AM11" s="32" t="s">
        <v>97</v>
      </c>
      <c r="AN11" s="157"/>
    </row>
    <row r="12" spans="2:41" ht="8.4499999999999993" customHeight="1">
      <c r="B12" s="166">
        <v>6</v>
      </c>
      <c r="C12" s="167" t="s">
        <v>20</v>
      </c>
      <c r="D12" s="205"/>
      <c r="E12" s="186"/>
      <c r="F12" s="186"/>
      <c r="G12" s="188"/>
      <c r="H12" s="184"/>
      <c r="I12" s="190"/>
      <c r="J12" s="186"/>
      <c r="K12" s="186"/>
      <c r="L12" s="186"/>
      <c r="M12" s="186"/>
      <c r="N12" s="188"/>
      <c r="O12" s="184"/>
      <c r="P12" s="190"/>
      <c r="Q12" s="186"/>
      <c r="R12" s="186"/>
      <c r="S12" s="186"/>
      <c r="T12" s="186"/>
      <c r="U12" s="188"/>
      <c r="V12" s="184"/>
      <c r="W12" s="190"/>
      <c r="X12" s="186"/>
      <c r="Y12" s="186"/>
      <c r="Z12" s="186"/>
      <c r="AA12" s="186"/>
      <c r="AB12" s="188"/>
      <c r="AC12" s="184"/>
      <c r="AD12" s="190"/>
      <c r="AE12" s="186"/>
      <c r="AF12" s="186"/>
      <c r="AG12" s="186"/>
      <c r="AH12" s="188"/>
      <c r="AI12" s="241">
        <f>SUM(D12:AH13)</f>
        <v>0</v>
      </c>
      <c r="AJ12" s="242">
        <f>AJ5</f>
        <v>0</v>
      </c>
      <c r="AK12" s="243">
        <f>SUM(AL8)</f>
        <v>176</v>
      </c>
      <c r="AL12" s="244"/>
      <c r="AM12" s="237">
        <f>AJ12-AK12</f>
        <v>-176</v>
      </c>
      <c r="AN12" s="157"/>
    </row>
    <row r="13" spans="2:41" ht="8.4499999999999993" customHeight="1" thickBot="1">
      <c r="B13" s="166"/>
      <c r="C13" s="168"/>
      <c r="D13" s="206"/>
      <c r="E13" s="187"/>
      <c r="F13" s="187"/>
      <c r="G13" s="189"/>
      <c r="H13" s="185"/>
      <c r="I13" s="191"/>
      <c r="J13" s="187"/>
      <c r="K13" s="187"/>
      <c r="L13" s="187"/>
      <c r="M13" s="187"/>
      <c r="N13" s="189"/>
      <c r="O13" s="185"/>
      <c r="P13" s="191"/>
      <c r="Q13" s="187"/>
      <c r="R13" s="187"/>
      <c r="S13" s="187"/>
      <c r="T13" s="187"/>
      <c r="U13" s="189"/>
      <c r="V13" s="185"/>
      <c r="W13" s="191"/>
      <c r="X13" s="187"/>
      <c r="Y13" s="187"/>
      <c r="Z13" s="187"/>
      <c r="AA13" s="187"/>
      <c r="AB13" s="189"/>
      <c r="AC13" s="185"/>
      <c r="AD13" s="191"/>
      <c r="AE13" s="187"/>
      <c r="AF13" s="187"/>
      <c r="AG13" s="187"/>
      <c r="AH13" s="189"/>
      <c r="AI13" s="241"/>
      <c r="AJ13" s="242"/>
      <c r="AK13" s="245"/>
      <c r="AL13" s="246"/>
      <c r="AM13" s="238"/>
      <c r="AN13" s="157"/>
    </row>
    <row r="14" spans="2:41">
      <c r="B14" s="248"/>
      <c r="C14" s="239"/>
      <c r="D14" s="240"/>
      <c r="E14" s="240"/>
      <c r="F14" s="240"/>
      <c r="G14" s="240"/>
      <c r="H14" s="240"/>
      <c r="I14" s="240"/>
      <c r="J14" s="240"/>
      <c r="K14" s="240"/>
      <c r="L14" s="240"/>
      <c r="M14" s="240"/>
      <c r="N14" s="240"/>
      <c r="O14" s="240"/>
      <c r="P14" s="240"/>
      <c r="Q14" s="240"/>
      <c r="R14" s="240"/>
      <c r="S14" s="240"/>
      <c r="T14" s="240"/>
      <c r="U14" s="240"/>
      <c r="V14" s="240"/>
      <c r="W14" s="240"/>
      <c r="X14" s="240"/>
      <c r="Y14" s="240"/>
      <c r="Z14" s="240"/>
      <c r="AA14" s="240"/>
      <c r="AB14" s="240"/>
      <c r="AC14" s="240"/>
      <c r="AD14" s="240"/>
      <c r="AE14" s="240"/>
      <c r="AF14" s="240"/>
      <c r="AG14" s="240"/>
      <c r="AH14" s="240"/>
      <c r="AI14" s="240"/>
      <c r="AJ14" s="240"/>
      <c r="AK14" s="240"/>
      <c r="AL14" s="240"/>
      <c r="AM14" s="240"/>
      <c r="AN14" s="240"/>
      <c r="AO14" s="33"/>
    </row>
    <row r="15" spans="2:41" ht="8.4499999999999993" customHeight="1">
      <c r="B15" s="248"/>
      <c r="C15" s="158" t="s">
        <v>22</v>
      </c>
      <c r="D15" s="147" t="s">
        <v>221</v>
      </c>
      <c r="E15" s="332" t="s">
        <v>42</v>
      </c>
      <c r="F15" s="333"/>
      <c r="G15" s="333"/>
      <c r="H15" s="333"/>
      <c r="I15" s="333"/>
      <c r="J15" s="333"/>
      <c r="K15" s="334"/>
      <c r="L15" s="332" t="s">
        <v>43</v>
      </c>
      <c r="M15" s="333"/>
      <c r="N15" s="333"/>
      <c r="O15" s="333"/>
      <c r="P15" s="333"/>
      <c r="Q15" s="333"/>
      <c r="R15" s="334"/>
      <c r="S15" s="332" t="s">
        <v>44</v>
      </c>
      <c r="T15" s="333"/>
      <c r="U15" s="333"/>
      <c r="V15" s="333"/>
      <c r="W15" s="333"/>
      <c r="X15" s="333"/>
      <c r="Y15" s="334"/>
      <c r="Z15" s="332" t="s">
        <v>45</v>
      </c>
      <c r="AA15" s="333"/>
      <c r="AB15" s="333"/>
      <c r="AC15" s="333"/>
      <c r="AD15" s="333"/>
      <c r="AE15" s="334"/>
      <c r="AF15" s="341"/>
      <c r="AG15" s="342"/>
      <c r="AH15" s="343"/>
      <c r="AI15" s="172" t="s">
        <v>0</v>
      </c>
      <c r="AJ15" s="221" t="s">
        <v>98</v>
      </c>
      <c r="AK15" s="221"/>
      <c r="AL15" s="220" t="s">
        <v>226</v>
      </c>
      <c r="AM15" s="220"/>
      <c r="AN15" s="225"/>
    </row>
    <row r="16" spans="2:41" ht="8.4499999999999993" customHeight="1">
      <c r="B16" s="248"/>
      <c r="C16" s="158"/>
      <c r="D16" s="132">
        <v>1</v>
      </c>
      <c r="E16" s="21">
        <v>2</v>
      </c>
      <c r="F16" s="123">
        <v>3</v>
      </c>
      <c r="G16" s="18">
        <v>4</v>
      </c>
      <c r="H16" s="18">
        <v>5</v>
      </c>
      <c r="I16" s="18">
        <v>6</v>
      </c>
      <c r="J16" s="18">
        <v>7</v>
      </c>
      <c r="K16" s="135">
        <v>8</v>
      </c>
      <c r="L16" s="21">
        <v>9</v>
      </c>
      <c r="M16" s="123">
        <v>10</v>
      </c>
      <c r="N16" s="18">
        <v>11</v>
      </c>
      <c r="O16" s="18">
        <v>12</v>
      </c>
      <c r="P16" s="18">
        <v>13</v>
      </c>
      <c r="Q16" s="18">
        <v>14</v>
      </c>
      <c r="R16" s="135">
        <v>15</v>
      </c>
      <c r="S16" s="21">
        <v>16</v>
      </c>
      <c r="T16" s="123">
        <v>17</v>
      </c>
      <c r="U16" s="18">
        <v>18</v>
      </c>
      <c r="V16" s="18">
        <v>19</v>
      </c>
      <c r="W16" s="18">
        <v>20</v>
      </c>
      <c r="X16" s="18">
        <v>21</v>
      </c>
      <c r="Y16" s="135">
        <v>22</v>
      </c>
      <c r="Z16" s="21">
        <v>23</v>
      </c>
      <c r="AA16" s="123">
        <v>24</v>
      </c>
      <c r="AB16" s="18">
        <v>25</v>
      </c>
      <c r="AC16" s="18">
        <v>26</v>
      </c>
      <c r="AD16" s="18">
        <v>27</v>
      </c>
      <c r="AE16" s="22">
        <v>28</v>
      </c>
      <c r="AF16" s="344"/>
      <c r="AG16" s="345"/>
      <c r="AH16" s="346"/>
      <c r="AI16" s="172"/>
      <c r="AJ16" s="222"/>
      <c r="AK16" s="222"/>
      <c r="AL16" s="220"/>
      <c r="AM16" s="220"/>
      <c r="AN16" s="226"/>
    </row>
    <row r="17" spans="2:40" ht="17.100000000000001" customHeight="1">
      <c r="B17" s="3">
        <v>1</v>
      </c>
      <c r="C17" s="117" t="s">
        <v>23</v>
      </c>
      <c r="D17" s="44"/>
      <c r="E17" s="140"/>
      <c r="F17" s="128"/>
      <c r="G17" s="127"/>
      <c r="H17" s="128"/>
      <c r="I17" s="127"/>
      <c r="J17" s="25"/>
      <c r="K17" s="137"/>
      <c r="L17" s="140"/>
      <c r="M17" s="128"/>
      <c r="N17" s="127"/>
      <c r="O17" s="128"/>
      <c r="P17" s="127"/>
      <c r="Q17" s="25"/>
      <c r="R17" s="137"/>
      <c r="S17" s="140"/>
      <c r="T17" s="128"/>
      <c r="U17" s="127"/>
      <c r="V17" s="128"/>
      <c r="W17" s="127"/>
      <c r="X17" s="25"/>
      <c r="Y17" s="137"/>
      <c r="Z17" s="140"/>
      <c r="AA17" s="128"/>
      <c r="AB17" s="127"/>
      <c r="AC17" s="128"/>
      <c r="AD17" s="127"/>
      <c r="AE17" s="25"/>
      <c r="AF17" s="227"/>
      <c r="AG17" s="228"/>
      <c r="AH17" s="229"/>
      <c r="AI17" s="61">
        <f>SUM(D17:AE17)</f>
        <v>0</v>
      </c>
      <c r="AJ17" s="267" t="s">
        <v>1</v>
      </c>
      <c r="AK17" s="267"/>
      <c r="AL17" s="269">
        <f>AL3+AM12</f>
        <v>-176</v>
      </c>
      <c r="AM17" s="269"/>
      <c r="AN17" s="34"/>
    </row>
    <row r="18" spans="2:40" ht="9.6" customHeight="1" thickBot="1">
      <c r="B18" s="3"/>
      <c r="C18" s="113" t="s">
        <v>14</v>
      </c>
      <c r="D18" s="44"/>
      <c r="E18" s="146"/>
      <c r="F18" s="128"/>
      <c r="G18" s="127"/>
      <c r="H18" s="128"/>
      <c r="I18" s="127"/>
      <c r="J18" s="25"/>
      <c r="K18" s="137"/>
      <c r="L18" s="146"/>
      <c r="M18" s="128"/>
      <c r="N18" s="127"/>
      <c r="O18" s="128"/>
      <c r="P18" s="127"/>
      <c r="Q18" s="25"/>
      <c r="R18" s="137"/>
      <c r="S18" s="146"/>
      <c r="T18" s="128"/>
      <c r="U18" s="127"/>
      <c r="V18" s="128"/>
      <c r="W18" s="127"/>
      <c r="X18" s="25"/>
      <c r="Y18" s="137"/>
      <c r="Z18" s="146"/>
      <c r="AA18" s="128"/>
      <c r="AB18" s="127"/>
      <c r="AC18" s="128"/>
      <c r="AD18" s="127"/>
      <c r="AE18" s="25"/>
      <c r="AF18" s="230"/>
      <c r="AG18" s="231"/>
      <c r="AH18" s="232"/>
      <c r="AI18" s="115"/>
      <c r="AJ18" s="268"/>
      <c r="AK18" s="268"/>
      <c r="AL18" s="269"/>
      <c r="AM18" s="269"/>
      <c r="AN18" s="16"/>
    </row>
    <row r="19" spans="2:40" ht="8.4499999999999993" customHeight="1">
      <c r="B19" s="247">
        <v>2</v>
      </c>
      <c r="C19" s="167" t="s">
        <v>21</v>
      </c>
      <c r="D19" s="159"/>
      <c r="E19" s="161"/>
      <c r="F19" s="163"/>
      <c r="G19" s="159"/>
      <c r="H19" s="159"/>
      <c r="I19" s="159"/>
      <c r="J19" s="169"/>
      <c r="K19" s="159"/>
      <c r="L19" s="161"/>
      <c r="M19" s="163"/>
      <c r="N19" s="159"/>
      <c r="O19" s="159"/>
      <c r="P19" s="163"/>
      <c r="Q19" s="169"/>
      <c r="R19" s="159"/>
      <c r="S19" s="161"/>
      <c r="T19" s="163"/>
      <c r="U19" s="163"/>
      <c r="V19" s="159"/>
      <c r="W19" s="159"/>
      <c r="X19" s="169"/>
      <c r="Y19" s="159"/>
      <c r="Z19" s="161"/>
      <c r="AA19" s="163"/>
      <c r="AB19" s="159"/>
      <c r="AC19" s="159"/>
      <c r="AD19" s="159"/>
      <c r="AE19" s="169"/>
      <c r="AF19" s="230"/>
      <c r="AG19" s="231"/>
      <c r="AH19" s="232"/>
      <c r="AI19" s="236">
        <f>SUM(D19+K19+R19+Y19)*1.5</f>
        <v>0</v>
      </c>
      <c r="AJ19" s="195">
        <f>SUM(AI17:AI23,AI26)</f>
        <v>0</v>
      </c>
      <c r="AK19" s="196"/>
      <c r="AL19" s="201" t="s">
        <v>100</v>
      </c>
      <c r="AM19" s="202"/>
      <c r="AN19" s="157"/>
    </row>
    <row r="20" spans="2:40" ht="8.4499999999999993" customHeight="1">
      <c r="B20" s="247"/>
      <c r="C20" s="168"/>
      <c r="D20" s="160"/>
      <c r="E20" s="162"/>
      <c r="F20" s="164"/>
      <c r="G20" s="160"/>
      <c r="H20" s="160"/>
      <c r="I20" s="160"/>
      <c r="J20" s="169"/>
      <c r="K20" s="160"/>
      <c r="L20" s="162"/>
      <c r="M20" s="164"/>
      <c r="N20" s="160"/>
      <c r="O20" s="160"/>
      <c r="P20" s="164"/>
      <c r="Q20" s="169"/>
      <c r="R20" s="160"/>
      <c r="S20" s="162"/>
      <c r="T20" s="164"/>
      <c r="U20" s="164"/>
      <c r="V20" s="160"/>
      <c r="W20" s="160"/>
      <c r="X20" s="169"/>
      <c r="Y20" s="160"/>
      <c r="Z20" s="162"/>
      <c r="AA20" s="164"/>
      <c r="AB20" s="160"/>
      <c r="AC20" s="160"/>
      <c r="AD20" s="160"/>
      <c r="AE20" s="169"/>
      <c r="AF20" s="230"/>
      <c r="AG20" s="231"/>
      <c r="AH20" s="232"/>
      <c r="AI20" s="236"/>
      <c r="AJ20" s="197"/>
      <c r="AK20" s="198"/>
      <c r="AL20" s="181">
        <v>20</v>
      </c>
      <c r="AM20" s="182"/>
      <c r="AN20" s="157"/>
    </row>
    <row r="21" spans="2:40" ht="8.4499999999999993" customHeight="1">
      <c r="B21" s="247">
        <v>3</v>
      </c>
      <c r="C21" s="183" t="s">
        <v>17</v>
      </c>
      <c r="D21" s="249"/>
      <c r="E21" s="184"/>
      <c r="F21" s="190"/>
      <c r="G21" s="186"/>
      <c r="H21" s="186"/>
      <c r="I21" s="186"/>
      <c r="J21" s="186"/>
      <c r="K21" s="188"/>
      <c r="L21" s="184"/>
      <c r="M21" s="190"/>
      <c r="N21" s="186"/>
      <c r="O21" s="186"/>
      <c r="P21" s="186"/>
      <c r="Q21" s="186"/>
      <c r="R21" s="188"/>
      <c r="S21" s="184"/>
      <c r="T21" s="190"/>
      <c r="U21" s="186"/>
      <c r="V21" s="186"/>
      <c r="W21" s="186"/>
      <c r="X21" s="186"/>
      <c r="Y21" s="188"/>
      <c r="Z21" s="184"/>
      <c r="AA21" s="190"/>
      <c r="AB21" s="186"/>
      <c r="AC21" s="186"/>
      <c r="AD21" s="186"/>
      <c r="AE21" s="215"/>
      <c r="AF21" s="230"/>
      <c r="AG21" s="231"/>
      <c r="AH21" s="232"/>
      <c r="AI21" s="236">
        <f>SUM(D21:AE22)</f>
        <v>0</v>
      </c>
      <c r="AJ21" s="197"/>
      <c r="AK21" s="198"/>
      <c r="AL21" s="202" t="s">
        <v>101</v>
      </c>
      <c r="AM21" s="204"/>
      <c r="AN21" s="157"/>
    </row>
    <row r="22" spans="2:40" ht="8.4499999999999993" customHeight="1">
      <c r="B22" s="247"/>
      <c r="C22" s="183"/>
      <c r="D22" s="250"/>
      <c r="E22" s="185"/>
      <c r="F22" s="191"/>
      <c r="G22" s="187"/>
      <c r="H22" s="187"/>
      <c r="I22" s="187"/>
      <c r="J22" s="187"/>
      <c r="K22" s="189"/>
      <c r="L22" s="185"/>
      <c r="M22" s="191"/>
      <c r="N22" s="187"/>
      <c r="O22" s="187"/>
      <c r="P22" s="187"/>
      <c r="Q22" s="187"/>
      <c r="R22" s="189"/>
      <c r="S22" s="185"/>
      <c r="T22" s="191"/>
      <c r="U22" s="187"/>
      <c r="V22" s="187"/>
      <c r="W22" s="187"/>
      <c r="X22" s="187"/>
      <c r="Y22" s="189"/>
      <c r="Z22" s="185"/>
      <c r="AA22" s="191"/>
      <c r="AB22" s="187"/>
      <c r="AC22" s="187"/>
      <c r="AD22" s="187"/>
      <c r="AE22" s="216"/>
      <c r="AF22" s="230"/>
      <c r="AG22" s="231"/>
      <c r="AH22" s="232"/>
      <c r="AI22" s="236"/>
      <c r="AJ22" s="197"/>
      <c r="AK22" s="198"/>
      <c r="AL22" s="181">
        <f>AL20*8</f>
        <v>160</v>
      </c>
      <c r="AM22" s="182"/>
      <c r="AN22" s="157"/>
    </row>
    <row r="23" spans="2:40" ht="17.100000000000001" customHeight="1" thickBot="1">
      <c r="B23" s="3">
        <v>4</v>
      </c>
      <c r="C23" s="117" t="s">
        <v>18</v>
      </c>
      <c r="D23" s="45"/>
      <c r="E23" s="125"/>
      <c r="F23" s="128"/>
      <c r="G23" s="127"/>
      <c r="H23" s="128"/>
      <c r="I23" s="127"/>
      <c r="J23" s="127"/>
      <c r="K23" s="47"/>
      <c r="L23" s="125"/>
      <c r="M23" s="128"/>
      <c r="N23" s="127"/>
      <c r="O23" s="128"/>
      <c r="P23" s="127"/>
      <c r="Q23" s="127"/>
      <c r="R23" s="47"/>
      <c r="S23" s="125"/>
      <c r="T23" s="128"/>
      <c r="U23" s="127"/>
      <c r="V23" s="128"/>
      <c r="W23" s="127"/>
      <c r="X23" s="127"/>
      <c r="Y23" s="47"/>
      <c r="Z23" s="125"/>
      <c r="AA23" s="128"/>
      <c r="AB23" s="127"/>
      <c r="AC23" s="128"/>
      <c r="AD23" s="127"/>
      <c r="AE23" s="124"/>
      <c r="AF23" s="230"/>
      <c r="AG23" s="231"/>
      <c r="AH23" s="232"/>
      <c r="AI23" s="61">
        <f>SUM(D23:AE23)</f>
        <v>0</v>
      </c>
      <c r="AJ23" s="199"/>
      <c r="AK23" s="200"/>
      <c r="AL23" s="213"/>
      <c r="AM23" s="214"/>
      <c r="AN23" s="16"/>
    </row>
    <row r="24" spans="2:40" ht="8.4499999999999993" customHeight="1">
      <c r="B24" s="247">
        <v>5</v>
      </c>
      <c r="C24" s="183" t="s">
        <v>19</v>
      </c>
      <c r="D24" s="335">
        <f>SUM(D17:D17)</f>
        <v>0</v>
      </c>
      <c r="E24" s="207">
        <f>SUM(E17:K17)</f>
        <v>0</v>
      </c>
      <c r="F24" s="208"/>
      <c r="G24" s="208"/>
      <c r="H24" s="208"/>
      <c r="I24" s="208"/>
      <c r="J24" s="208"/>
      <c r="K24" s="209"/>
      <c r="L24" s="207">
        <f>SUM(L17:R17)</f>
        <v>0</v>
      </c>
      <c r="M24" s="208"/>
      <c r="N24" s="208"/>
      <c r="O24" s="208"/>
      <c r="P24" s="208"/>
      <c r="Q24" s="208"/>
      <c r="R24" s="209"/>
      <c r="S24" s="207">
        <f>SUM(S17:Y17)</f>
        <v>0</v>
      </c>
      <c r="T24" s="208"/>
      <c r="U24" s="208"/>
      <c r="V24" s="208"/>
      <c r="W24" s="208"/>
      <c r="X24" s="208"/>
      <c r="Y24" s="209"/>
      <c r="Z24" s="207">
        <f>SUM(Z17:AE17)</f>
        <v>0</v>
      </c>
      <c r="AA24" s="208"/>
      <c r="AB24" s="208"/>
      <c r="AC24" s="208"/>
      <c r="AD24" s="208"/>
      <c r="AE24" s="209"/>
      <c r="AF24" s="230"/>
      <c r="AG24" s="231"/>
      <c r="AH24" s="232"/>
      <c r="AI24" s="219"/>
      <c r="AJ24" s="35" t="s">
        <v>93</v>
      </c>
      <c r="AK24" s="251" t="s">
        <v>95</v>
      </c>
      <c r="AL24" s="252"/>
      <c r="AM24" s="36" t="s">
        <v>96</v>
      </c>
      <c r="AN24" s="157"/>
    </row>
    <row r="25" spans="2:40" ht="8.4499999999999993" customHeight="1" thickBot="1">
      <c r="B25" s="247"/>
      <c r="C25" s="183"/>
      <c r="D25" s="336"/>
      <c r="E25" s="210"/>
      <c r="F25" s="211"/>
      <c r="G25" s="211"/>
      <c r="H25" s="211"/>
      <c r="I25" s="211"/>
      <c r="J25" s="211"/>
      <c r="K25" s="212"/>
      <c r="L25" s="210"/>
      <c r="M25" s="211"/>
      <c r="N25" s="211"/>
      <c r="O25" s="211"/>
      <c r="P25" s="211"/>
      <c r="Q25" s="211"/>
      <c r="R25" s="212"/>
      <c r="S25" s="210"/>
      <c r="T25" s="211"/>
      <c r="U25" s="211"/>
      <c r="V25" s="211"/>
      <c r="W25" s="211"/>
      <c r="X25" s="211"/>
      <c r="Y25" s="212"/>
      <c r="Z25" s="210"/>
      <c r="AA25" s="211"/>
      <c r="AB25" s="211"/>
      <c r="AC25" s="211"/>
      <c r="AD25" s="211"/>
      <c r="AE25" s="212"/>
      <c r="AF25" s="230"/>
      <c r="AG25" s="231"/>
      <c r="AH25" s="232"/>
      <c r="AI25" s="219"/>
      <c r="AJ25" s="37" t="s">
        <v>102</v>
      </c>
      <c r="AK25" s="253" t="s">
        <v>102</v>
      </c>
      <c r="AL25" s="254"/>
      <c r="AM25" s="38" t="s">
        <v>103</v>
      </c>
      <c r="AN25" s="157"/>
    </row>
    <row r="26" spans="2:40" ht="8.4499999999999993" customHeight="1">
      <c r="B26" s="247">
        <v>6</v>
      </c>
      <c r="C26" s="167" t="s">
        <v>20</v>
      </c>
      <c r="D26" s="256"/>
      <c r="E26" s="184"/>
      <c r="F26" s="190"/>
      <c r="G26" s="186"/>
      <c r="H26" s="186"/>
      <c r="I26" s="186"/>
      <c r="J26" s="186"/>
      <c r="K26" s="188"/>
      <c r="L26" s="184"/>
      <c r="M26" s="190"/>
      <c r="N26" s="186"/>
      <c r="O26" s="186"/>
      <c r="P26" s="186"/>
      <c r="Q26" s="186"/>
      <c r="R26" s="188"/>
      <c r="S26" s="184"/>
      <c r="T26" s="190"/>
      <c r="U26" s="186"/>
      <c r="V26" s="186"/>
      <c r="W26" s="186"/>
      <c r="X26" s="186"/>
      <c r="Y26" s="188"/>
      <c r="Z26" s="184"/>
      <c r="AA26" s="190"/>
      <c r="AB26" s="186"/>
      <c r="AC26" s="186"/>
      <c r="AD26" s="186"/>
      <c r="AE26" s="215"/>
      <c r="AF26" s="230"/>
      <c r="AG26" s="231"/>
      <c r="AH26" s="232"/>
      <c r="AI26" s="255">
        <f>SUM(D26:AE27)</f>
        <v>0</v>
      </c>
      <c r="AJ26" s="242">
        <f>AK12+AJ19+AM12</f>
        <v>0</v>
      </c>
      <c r="AK26" s="243">
        <f>AK12+AL22</f>
        <v>336</v>
      </c>
      <c r="AL26" s="244"/>
      <c r="AM26" s="237">
        <f>AJ26-AK26</f>
        <v>-336</v>
      </c>
      <c r="AN26" s="157"/>
    </row>
    <row r="27" spans="2:40" ht="8.4499999999999993" customHeight="1" thickBot="1">
      <c r="B27" s="247"/>
      <c r="C27" s="168"/>
      <c r="D27" s="257"/>
      <c r="E27" s="185"/>
      <c r="F27" s="191"/>
      <c r="G27" s="187"/>
      <c r="H27" s="187"/>
      <c r="I27" s="187"/>
      <c r="J27" s="187"/>
      <c r="K27" s="189"/>
      <c r="L27" s="185"/>
      <c r="M27" s="191"/>
      <c r="N27" s="187"/>
      <c r="O27" s="187"/>
      <c r="P27" s="187"/>
      <c r="Q27" s="187"/>
      <c r="R27" s="189"/>
      <c r="S27" s="185"/>
      <c r="T27" s="191"/>
      <c r="U27" s="187"/>
      <c r="V27" s="187"/>
      <c r="W27" s="187"/>
      <c r="X27" s="187"/>
      <c r="Y27" s="189"/>
      <c r="Z27" s="185"/>
      <c r="AA27" s="191"/>
      <c r="AB27" s="187"/>
      <c r="AC27" s="187"/>
      <c r="AD27" s="187"/>
      <c r="AE27" s="216"/>
      <c r="AF27" s="233"/>
      <c r="AG27" s="234"/>
      <c r="AH27" s="235"/>
      <c r="AI27" s="255"/>
      <c r="AJ27" s="242"/>
      <c r="AK27" s="245"/>
      <c r="AL27" s="246"/>
      <c r="AM27" s="238"/>
      <c r="AN27" s="157"/>
    </row>
    <row r="28" spans="2:40">
      <c r="B28" s="248"/>
      <c r="C28" s="262"/>
      <c r="D28" s="263"/>
      <c r="E28" s="263"/>
      <c r="F28" s="263"/>
      <c r="G28" s="263"/>
      <c r="H28" s="263"/>
      <c r="I28" s="263"/>
      <c r="J28" s="263"/>
      <c r="K28" s="263"/>
      <c r="L28" s="263"/>
      <c r="M28" s="263"/>
      <c r="N28" s="263"/>
      <c r="O28" s="263"/>
      <c r="P28" s="263"/>
      <c r="Q28" s="263"/>
      <c r="R28" s="263"/>
      <c r="S28" s="263"/>
      <c r="T28" s="263"/>
      <c r="U28" s="263"/>
      <c r="V28" s="263"/>
      <c r="W28" s="263"/>
      <c r="X28" s="263"/>
      <c r="Y28" s="263"/>
      <c r="Z28" s="263"/>
      <c r="AA28" s="263"/>
      <c r="AB28" s="263"/>
      <c r="AC28" s="263"/>
      <c r="AD28" s="263"/>
      <c r="AE28" s="263"/>
      <c r="AF28" s="263"/>
      <c r="AG28" s="263"/>
      <c r="AH28" s="263"/>
      <c r="AI28" s="263"/>
      <c r="AJ28" s="263"/>
      <c r="AK28" s="263"/>
      <c r="AL28" s="263"/>
      <c r="AM28" s="263"/>
      <c r="AN28" s="240"/>
    </row>
    <row r="29" spans="2:40" ht="8.4499999999999993" customHeight="1">
      <c r="B29" s="248"/>
      <c r="C29" s="158" t="s">
        <v>24</v>
      </c>
      <c r="D29" s="147" t="s">
        <v>222</v>
      </c>
      <c r="E29" s="332" t="s">
        <v>46</v>
      </c>
      <c r="F29" s="333"/>
      <c r="G29" s="333"/>
      <c r="H29" s="333"/>
      <c r="I29" s="333"/>
      <c r="J29" s="333"/>
      <c r="K29" s="334"/>
      <c r="L29" s="332" t="s">
        <v>47</v>
      </c>
      <c r="M29" s="333"/>
      <c r="N29" s="333"/>
      <c r="O29" s="333"/>
      <c r="P29" s="333"/>
      <c r="Q29" s="333"/>
      <c r="R29" s="334"/>
      <c r="S29" s="332" t="s">
        <v>48</v>
      </c>
      <c r="T29" s="333"/>
      <c r="U29" s="333"/>
      <c r="V29" s="333"/>
      <c r="W29" s="333"/>
      <c r="X29" s="333"/>
      <c r="Y29" s="334"/>
      <c r="Z29" s="333" t="s">
        <v>49</v>
      </c>
      <c r="AA29" s="333"/>
      <c r="AB29" s="333"/>
      <c r="AC29" s="333"/>
      <c r="AD29" s="333"/>
      <c r="AE29" s="333"/>
      <c r="AF29" s="334"/>
      <c r="AG29" s="333" t="s">
        <v>50</v>
      </c>
      <c r="AH29" s="334"/>
      <c r="AI29" s="264" t="s">
        <v>0</v>
      </c>
      <c r="AJ29" s="221" t="s">
        <v>104</v>
      </c>
      <c r="AK29" s="221"/>
      <c r="AL29" s="220" t="s">
        <v>227</v>
      </c>
      <c r="AM29" s="220"/>
      <c r="AN29" s="258"/>
    </row>
    <row r="30" spans="2:40" ht="8.4499999999999993" customHeight="1">
      <c r="B30" s="248"/>
      <c r="C30" s="158"/>
      <c r="D30" s="132">
        <v>1</v>
      </c>
      <c r="E30" s="21">
        <v>2</v>
      </c>
      <c r="F30" s="123">
        <v>3</v>
      </c>
      <c r="G30" s="18">
        <v>4</v>
      </c>
      <c r="H30" s="18">
        <v>5</v>
      </c>
      <c r="I30" s="18">
        <v>6</v>
      </c>
      <c r="J30" s="18">
        <v>7</v>
      </c>
      <c r="K30" s="135">
        <v>8</v>
      </c>
      <c r="L30" s="21">
        <v>9</v>
      </c>
      <c r="M30" s="123">
        <v>10</v>
      </c>
      <c r="N30" s="18">
        <v>11</v>
      </c>
      <c r="O30" s="18">
        <v>12</v>
      </c>
      <c r="P30" s="18">
        <v>13</v>
      </c>
      <c r="Q30" s="18">
        <v>14</v>
      </c>
      <c r="R30" s="135">
        <v>15</v>
      </c>
      <c r="S30" s="21">
        <v>16</v>
      </c>
      <c r="T30" s="123">
        <v>17</v>
      </c>
      <c r="U30" s="18">
        <v>18</v>
      </c>
      <c r="V30" s="18">
        <v>19</v>
      </c>
      <c r="W30" s="18">
        <v>20</v>
      </c>
      <c r="X30" s="18">
        <v>21</v>
      </c>
      <c r="Y30" s="135">
        <v>22</v>
      </c>
      <c r="Z30" s="21">
        <v>23</v>
      </c>
      <c r="AA30" s="123">
        <v>24</v>
      </c>
      <c r="AB30" s="18">
        <v>25</v>
      </c>
      <c r="AC30" s="18">
        <v>26</v>
      </c>
      <c r="AD30" s="18">
        <v>27</v>
      </c>
      <c r="AE30" s="18">
        <v>28</v>
      </c>
      <c r="AF30" s="135">
        <v>29</v>
      </c>
      <c r="AG30" s="21">
        <v>30</v>
      </c>
      <c r="AH30" s="133">
        <v>31</v>
      </c>
      <c r="AI30" s="172"/>
      <c r="AJ30" s="222"/>
      <c r="AK30" s="222"/>
      <c r="AL30" s="220"/>
      <c r="AM30" s="220"/>
      <c r="AN30" s="259"/>
    </row>
    <row r="31" spans="2:40" ht="17.100000000000001" customHeight="1">
      <c r="B31" s="3">
        <v>1</v>
      </c>
      <c r="C31" s="117" t="s">
        <v>16</v>
      </c>
      <c r="D31" s="44"/>
      <c r="E31" s="125"/>
      <c r="F31" s="128"/>
      <c r="G31" s="127"/>
      <c r="H31" s="127"/>
      <c r="I31" s="127"/>
      <c r="J31" s="25"/>
      <c r="K31" s="137"/>
      <c r="L31" s="125"/>
      <c r="M31" s="153"/>
      <c r="N31" s="127"/>
      <c r="O31" s="127"/>
      <c r="P31" s="127"/>
      <c r="Q31" s="25"/>
      <c r="R31" s="137"/>
      <c r="S31" s="125"/>
      <c r="T31" s="128"/>
      <c r="U31" s="127"/>
      <c r="V31" s="127"/>
      <c r="W31" s="127"/>
      <c r="X31" s="25"/>
      <c r="Y31" s="137"/>
      <c r="Z31" s="125"/>
      <c r="AA31" s="128"/>
      <c r="AB31" s="127"/>
      <c r="AC31" s="127"/>
      <c r="AD31" s="127"/>
      <c r="AE31" s="25"/>
      <c r="AF31" s="137"/>
      <c r="AG31" s="125"/>
      <c r="AH31" s="134"/>
      <c r="AI31" s="61">
        <f>SUM(D31:AH31)</f>
        <v>0</v>
      </c>
      <c r="AJ31" s="267" t="s">
        <v>1</v>
      </c>
      <c r="AK31" s="267"/>
      <c r="AL31" s="269">
        <f>AL17+AM26</f>
        <v>-512</v>
      </c>
      <c r="AM31" s="269"/>
      <c r="AN31" s="39"/>
    </row>
    <row r="32" spans="2:40" ht="9.6" customHeight="1" thickBot="1">
      <c r="B32" s="3"/>
      <c r="C32" s="113" t="s">
        <v>14</v>
      </c>
      <c r="D32" s="44"/>
      <c r="E32" s="125"/>
      <c r="F32" s="128"/>
      <c r="G32" s="127"/>
      <c r="H32" s="127"/>
      <c r="I32" s="127"/>
      <c r="J32" s="25"/>
      <c r="K32" s="137"/>
      <c r="L32" s="125"/>
      <c r="M32" s="128"/>
      <c r="N32" s="127"/>
      <c r="O32" s="127"/>
      <c r="P32" s="127"/>
      <c r="Q32" s="25"/>
      <c r="R32" s="137"/>
      <c r="S32" s="125"/>
      <c r="T32" s="128"/>
      <c r="U32" s="127"/>
      <c r="V32" s="127"/>
      <c r="W32" s="127"/>
      <c r="X32" s="25"/>
      <c r="Y32" s="137"/>
      <c r="Z32" s="125"/>
      <c r="AA32" s="128"/>
      <c r="AB32" s="127"/>
      <c r="AC32" s="127"/>
      <c r="AD32" s="127"/>
      <c r="AE32" s="25"/>
      <c r="AF32" s="137"/>
      <c r="AG32" s="125"/>
      <c r="AH32" s="134"/>
      <c r="AI32" s="115"/>
      <c r="AJ32" s="268"/>
      <c r="AK32" s="268"/>
      <c r="AL32" s="269"/>
      <c r="AM32" s="269"/>
      <c r="AN32" s="16"/>
    </row>
    <row r="33" spans="2:41" ht="8.4499999999999993" customHeight="1">
      <c r="B33" s="166">
        <v>2</v>
      </c>
      <c r="C33" s="167" t="s">
        <v>21</v>
      </c>
      <c r="D33" s="170"/>
      <c r="E33" s="161"/>
      <c r="F33" s="163"/>
      <c r="G33" s="260"/>
      <c r="H33" s="159"/>
      <c r="I33" s="159"/>
      <c r="J33" s="188"/>
      <c r="K33" s="159"/>
      <c r="L33" s="272"/>
      <c r="M33" s="265"/>
      <c r="N33" s="266"/>
      <c r="O33" s="266"/>
      <c r="P33" s="266"/>
      <c r="Q33" s="188"/>
      <c r="R33" s="274"/>
      <c r="S33" s="272"/>
      <c r="T33" s="265"/>
      <c r="U33" s="266"/>
      <c r="V33" s="266"/>
      <c r="W33" s="266"/>
      <c r="X33" s="186"/>
      <c r="Y33" s="265"/>
      <c r="Z33" s="272"/>
      <c r="AA33" s="265"/>
      <c r="AB33" s="266"/>
      <c r="AC33" s="266"/>
      <c r="AD33" s="266"/>
      <c r="AE33" s="186"/>
      <c r="AF33" s="347"/>
      <c r="AG33" s="161"/>
      <c r="AH33" s="348"/>
      <c r="AI33" s="236">
        <f>SUM(D33+K33+R33+Y33+AF33)*1.5</f>
        <v>0</v>
      </c>
      <c r="AJ33" s="195">
        <f>SUM(AI31:AI37,AI40)</f>
        <v>0</v>
      </c>
      <c r="AK33" s="196"/>
      <c r="AL33" s="201" t="s">
        <v>106</v>
      </c>
      <c r="AM33" s="202"/>
      <c r="AN33" s="157"/>
    </row>
    <row r="34" spans="2:41" ht="8.4499999999999993" customHeight="1">
      <c r="B34" s="166"/>
      <c r="C34" s="168"/>
      <c r="D34" s="171"/>
      <c r="E34" s="162"/>
      <c r="F34" s="164"/>
      <c r="G34" s="261"/>
      <c r="H34" s="160"/>
      <c r="I34" s="160"/>
      <c r="J34" s="189"/>
      <c r="K34" s="160"/>
      <c r="L34" s="272"/>
      <c r="M34" s="265"/>
      <c r="N34" s="266"/>
      <c r="O34" s="266"/>
      <c r="P34" s="266"/>
      <c r="Q34" s="189"/>
      <c r="R34" s="274"/>
      <c r="S34" s="272"/>
      <c r="T34" s="265"/>
      <c r="U34" s="266"/>
      <c r="V34" s="266"/>
      <c r="W34" s="266"/>
      <c r="X34" s="187"/>
      <c r="Y34" s="265"/>
      <c r="Z34" s="272"/>
      <c r="AA34" s="265"/>
      <c r="AB34" s="266"/>
      <c r="AC34" s="266"/>
      <c r="AD34" s="266"/>
      <c r="AE34" s="187"/>
      <c r="AF34" s="347"/>
      <c r="AG34" s="162"/>
      <c r="AH34" s="348"/>
      <c r="AI34" s="236"/>
      <c r="AJ34" s="197"/>
      <c r="AK34" s="198"/>
      <c r="AL34" s="181">
        <v>22</v>
      </c>
      <c r="AM34" s="182"/>
      <c r="AN34" s="157"/>
    </row>
    <row r="35" spans="2:41" ht="8.4499999999999993" customHeight="1">
      <c r="B35" s="166">
        <v>3</v>
      </c>
      <c r="C35" s="183" t="s">
        <v>17</v>
      </c>
      <c r="D35" s="275"/>
      <c r="E35" s="270"/>
      <c r="F35" s="271"/>
      <c r="G35" s="271"/>
      <c r="H35" s="169"/>
      <c r="I35" s="169"/>
      <c r="J35" s="169"/>
      <c r="K35" s="165"/>
      <c r="L35" s="270"/>
      <c r="M35" s="271"/>
      <c r="N35" s="271"/>
      <c r="O35" s="169"/>
      <c r="P35" s="169"/>
      <c r="Q35" s="169"/>
      <c r="R35" s="165"/>
      <c r="S35" s="270"/>
      <c r="T35" s="271"/>
      <c r="U35" s="271"/>
      <c r="V35" s="169"/>
      <c r="W35" s="169"/>
      <c r="X35" s="169"/>
      <c r="Y35" s="165"/>
      <c r="Z35" s="270"/>
      <c r="AA35" s="271"/>
      <c r="AB35" s="271"/>
      <c r="AC35" s="169"/>
      <c r="AD35" s="169"/>
      <c r="AE35" s="169"/>
      <c r="AF35" s="165"/>
      <c r="AG35" s="184"/>
      <c r="AH35" s="273"/>
      <c r="AI35" s="236">
        <f>SUM(D35:AH36)</f>
        <v>0</v>
      </c>
      <c r="AJ35" s="197"/>
      <c r="AK35" s="198"/>
      <c r="AL35" s="202" t="s">
        <v>107</v>
      </c>
      <c r="AM35" s="204"/>
      <c r="AN35" s="157"/>
    </row>
    <row r="36" spans="2:41" ht="8.4499999999999993" customHeight="1">
      <c r="B36" s="166"/>
      <c r="C36" s="183"/>
      <c r="D36" s="275"/>
      <c r="E36" s="270"/>
      <c r="F36" s="271"/>
      <c r="G36" s="271"/>
      <c r="H36" s="169"/>
      <c r="I36" s="169"/>
      <c r="J36" s="169"/>
      <c r="K36" s="165"/>
      <c r="L36" s="270"/>
      <c r="M36" s="271"/>
      <c r="N36" s="271"/>
      <c r="O36" s="169"/>
      <c r="P36" s="169"/>
      <c r="Q36" s="169"/>
      <c r="R36" s="165"/>
      <c r="S36" s="270"/>
      <c r="T36" s="271"/>
      <c r="U36" s="271"/>
      <c r="V36" s="169"/>
      <c r="W36" s="169"/>
      <c r="X36" s="169"/>
      <c r="Y36" s="165"/>
      <c r="Z36" s="270"/>
      <c r="AA36" s="271"/>
      <c r="AB36" s="271"/>
      <c r="AC36" s="169"/>
      <c r="AD36" s="169"/>
      <c r="AE36" s="169"/>
      <c r="AF36" s="165"/>
      <c r="AG36" s="185"/>
      <c r="AH36" s="273"/>
      <c r="AI36" s="236"/>
      <c r="AJ36" s="197"/>
      <c r="AK36" s="198"/>
      <c r="AL36" s="181">
        <f>AL34*8</f>
        <v>176</v>
      </c>
      <c r="AM36" s="182"/>
      <c r="AN36" s="157"/>
    </row>
    <row r="37" spans="2:41" ht="17.100000000000001" customHeight="1" thickBot="1">
      <c r="B37" s="3">
        <v>4</v>
      </c>
      <c r="C37" s="117" t="s">
        <v>18</v>
      </c>
      <c r="D37" s="129"/>
      <c r="E37" s="125"/>
      <c r="F37" s="128"/>
      <c r="G37" s="128"/>
      <c r="H37" s="127"/>
      <c r="I37" s="127"/>
      <c r="J37" s="127"/>
      <c r="K37" s="47"/>
      <c r="L37" s="125"/>
      <c r="M37" s="128"/>
      <c r="N37" s="128"/>
      <c r="O37" s="127"/>
      <c r="P37" s="127"/>
      <c r="Q37" s="127"/>
      <c r="R37" s="47"/>
      <c r="S37" s="125"/>
      <c r="T37" s="128"/>
      <c r="U37" s="128"/>
      <c r="V37" s="127"/>
      <c r="W37" s="127"/>
      <c r="X37" s="127"/>
      <c r="Y37" s="47"/>
      <c r="Z37" s="125"/>
      <c r="AA37" s="128"/>
      <c r="AB37" s="128"/>
      <c r="AC37" s="127"/>
      <c r="AD37" s="127"/>
      <c r="AE37" s="127"/>
      <c r="AF37" s="47"/>
      <c r="AG37" s="125"/>
      <c r="AH37" s="134"/>
      <c r="AI37" s="61">
        <f>SUM(D37:AH37)</f>
        <v>0</v>
      </c>
      <c r="AJ37" s="199"/>
      <c r="AK37" s="200"/>
      <c r="AL37" s="213"/>
      <c r="AM37" s="214"/>
      <c r="AN37" s="16"/>
    </row>
    <row r="38" spans="2:41" ht="8.4499999999999993" customHeight="1">
      <c r="B38" s="166">
        <v>5</v>
      </c>
      <c r="C38" s="183" t="s">
        <v>19</v>
      </c>
      <c r="D38" s="335">
        <f>SUM(D31)</f>
        <v>0</v>
      </c>
      <c r="E38" s="207">
        <f>SUM(E31:K31)</f>
        <v>0</v>
      </c>
      <c r="F38" s="208"/>
      <c r="G38" s="208"/>
      <c r="H38" s="208"/>
      <c r="I38" s="208"/>
      <c r="J38" s="208"/>
      <c r="K38" s="208"/>
      <c r="L38" s="207">
        <f>SUM(L31:R31)</f>
        <v>0</v>
      </c>
      <c r="M38" s="208"/>
      <c r="N38" s="208"/>
      <c r="O38" s="208"/>
      <c r="P38" s="208"/>
      <c r="Q38" s="208"/>
      <c r="R38" s="208"/>
      <c r="S38" s="207">
        <f>SUM(S31:Y31)</f>
        <v>0</v>
      </c>
      <c r="T38" s="208"/>
      <c r="U38" s="208"/>
      <c r="V38" s="208"/>
      <c r="W38" s="208"/>
      <c r="X38" s="208"/>
      <c r="Y38" s="208"/>
      <c r="Z38" s="337">
        <f>SUM(Z31:AF31)</f>
        <v>0</v>
      </c>
      <c r="AA38" s="338"/>
      <c r="AB38" s="338"/>
      <c r="AC38" s="338"/>
      <c r="AD38" s="338"/>
      <c r="AE38" s="338"/>
      <c r="AF38" s="338"/>
      <c r="AG38" s="207">
        <f>SUM(AG31:AH31)</f>
        <v>0</v>
      </c>
      <c r="AH38" s="209"/>
      <c r="AI38" s="219"/>
      <c r="AJ38" s="35" t="s">
        <v>93</v>
      </c>
      <c r="AK38" s="251" t="s">
        <v>95</v>
      </c>
      <c r="AL38" s="252"/>
      <c r="AM38" s="36" t="s">
        <v>96</v>
      </c>
      <c r="AN38" s="157"/>
    </row>
    <row r="39" spans="2:41" ht="8.4499999999999993" customHeight="1" thickBot="1">
      <c r="B39" s="166"/>
      <c r="C39" s="183"/>
      <c r="D39" s="336"/>
      <c r="E39" s="210"/>
      <c r="F39" s="211"/>
      <c r="G39" s="211"/>
      <c r="H39" s="211"/>
      <c r="I39" s="211"/>
      <c r="J39" s="211"/>
      <c r="K39" s="211"/>
      <c r="L39" s="210"/>
      <c r="M39" s="211"/>
      <c r="N39" s="211"/>
      <c r="O39" s="211"/>
      <c r="P39" s="211"/>
      <c r="Q39" s="211"/>
      <c r="R39" s="211"/>
      <c r="S39" s="210"/>
      <c r="T39" s="211"/>
      <c r="U39" s="211"/>
      <c r="V39" s="211"/>
      <c r="W39" s="211"/>
      <c r="X39" s="211"/>
      <c r="Y39" s="211"/>
      <c r="Z39" s="339"/>
      <c r="AA39" s="340"/>
      <c r="AB39" s="340"/>
      <c r="AC39" s="340"/>
      <c r="AD39" s="340"/>
      <c r="AE39" s="340"/>
      <c r="AF39" s="340"/>
      <c r="AG39" s="210"/>
      <c r="AH39" s="212"/>
      <c r="AI39" s="219"/>
      <c r="AJ39" s="37" t="s">
        <v>108</v>
      </c>
      <c r="AK39" s="253" t="s">
        <v>108</v>
      </c>
      <c r="AL39" s="254"/>
      <c r="AM39" s="38" t="s">
        <v>109</v>
      </c>
      <c r="AN39" s="157"/>
    </row>
    <row r="40" spans="2:41" ht="8.4499999999999993" customHeight="1">
      <c r="B40" s="166">
        <v>6</v>
      </c>
      <c r="C40" s="167" t="s">
        <v>20</v>
      </c>
      <c r="D40" s="275"/>
      <c r="E40" s="270"/>
      <c r="F40" s="271"/>
      <c r="G40" s="271"/>
      <c r="H40" s="169"/>
      <c r="I40" s="169"/>
      <c r="J40" s="169"/>
      <c r="K40" s="165"/>
      <c r="L40" s="270"/>
      <c r="M40" s="271"/>
      <c r="N40" s="271"/>
      <c r="O40" s="169"/>
      <c r="P40" s="169"/>
      <c r="Q40" s="169"/>
      <c r="R40" s="165"/>
      <c r="S40" s="270"/>
      <c r="T40" s="271"/>
      <c r="U40" s="271"/>
      <c r="V40" s="169"/>
      <c r="W40" s="169"/>
      <c r="X40" s="169"/>
      <c r="Y40" s="165"/>
      <c r="Z40" s="270"/>
      <c r="AA40" s="271"/>
      <c r="AB40" s="271"/>
      <c r="AC40" s="169"/>
      <c r="AD40" s="169"/>
      <c r="AE40" s="169"/>
      <c r="AF40" s="165"/>
      <c r="AG40" s="184"/>
      <c r="AH40" s="273"/>
      <c r="AI40" s="255">
        <f>SUM(D40:AH41)</f>
        <v>0</v>
      </c>
      <c r="AJ40" s="242">
        <f>AK26+AM26+AJ33</f>
        <v>0</v>
      </c>
      <c r="AK40" s="243">
        <f>AK26+AL36</f>
        <v>512</v>
      </c>
      <c r="AL40" s="244"/>
      <c r="AM40" s="237">
        <f>AJ40-AK40</f>
        <v>-512</v>
      </c>
      <c r="AN40" s="157"/>
    </row>
    <row r="41" spans="2:41" ht="8.4499999999999993" customHeight="1" thickBot="1">
      <c r="B41" s="166"/>
      <c r="C41" s="168"/>
      <c r="D41" s="275"/>
      <c r="E41" s="270"/>
      <c r="F41" s="271"/>
      <c r="G41" s="271"/>
      <c r="H41" s="169"/>
      <c r="I41" s="169"/>
      <c r="J41" s="169"/>
      <c r="K41" s="165"/>
      <c r="L41" s="270"/>
      <c r="M41" s="271"/>
      <c r="N41" s="271"/>
      <c r="O41" s="169"/>
      <c r="P41" s="169"/>
      <c r="Q41" s="169"/>
      <c r="R41" s="165"/>
      <c r="S41" s="270"/>
      <c r="T41" s="271"/>
      <c r="U41" s="271"/>
      <c r="V41" s="169"/>
      <c r="W41" s="169"/>
      <c r="X41" s="169"/>
      <c r="Y41" s="165"/>
      <c r="Z41" s="270"/>
      <c r="AA41" s="271"/>
      <c r="AB41" s="271"/>
      <c r="AC41" s="169"/>
      <c r="AD41" s="169"/>
      <c r="AE41" s="169"/>
      <c r="AF41" s="165"/>
      <c r="AG41" s="185"/>
      <c r="AH41" s="273"/>
      <c r="AI41" s="255"/>
      <c r="AJ41" s="242"/>
      <c r="AK41" s="245"/>
      <c r="AL41" s="246"/>
      <c r="AM41" s="238"/>
      <c r="AN41" s="157"/>
    </row>
    <row r="42" spans="2:41">
      <c r="B42" s="248"/>
      <c r="C42" s="239"/>
      <c r="D42" s="240"/>
      <c r="E42" s="240"/>
      <c r="F42" s="240"/>
      <c r="G42" s="240"/>
      <c r="H42" s="240"/>
      <c r="I42" s="240"/>
      <c r="J42" s="240"/>
      <c r="K42" s="240"/>
      <c r="L42" s="240"/>
      <c r="M42" s="240"/>
      <c r="N42" s="240"/>
      <c r="O42" s="240"/>
      <c r="P42" s="240"/>
      <c r="Q42" s="240"/>
      <c r="R42" s="240"/>
      <c r="S42" s="240"/>
      <c r="T42" s="240"/>
      <c r="U42" s="240"/>
      <c r="V42" s="240"/>
      <c r="W42" s="240"/>
      <c r="X42" s="240"/>
      <c r="Y42" s="240"/>
      <c r="Z42" s="240"/>
      <c r="AA42" s="240"/>
      <c r="AB42" s="240"/>
      <c r="AC42" s="240"/>
      <c r="AD42" s="240"/>
      <c r="AE42" s="240"/>
      <c r="AF42" s="240"/>
      <c r="AG42" s="240"/>
      <c r="AH42" s="240"/>
      <c r="AI42" s="240"/>
      <c r="AJ42" s="240"/>
      <c r="AK42" s="240"/>
      <c r="AL42" s="240"/>
      <c r="AM42" s="240"/>
      <c r="AN42" s="240"/>
      <c r="AO42" s="2"/>
    </row>
    <row r="43" spans="2:41" ht="8.4499999999999993" customHeight="1">
      <c r="B43" s="248"/>
      <c r="C43" s="158" t="s">
        <v>25</v>
      </c>
      <c r="D43" s="278" t="s">
        <v>50</v>
      </c>
      <c r="E43" s="278"/>
      <c r="F43" s="278"/>
      <c r="G43" s="278"/>
      <c r="H43" s="278"/>
      <c r="I43" s="278" t="s">
        <v>51</v>
      </c>
      <c r="J43" s="278"/>
      <c r="K43" s="278"/>
      <c r="L43" s="278"/>
      <c r="M43" s="278"/>
      <c r="N43" s="278"/>
      <c r="O43" s="278"/>
      <c r="P43" s="278" t="s">
        <v>52</v>
      </c>
      <c r="Q43" s="278"/>
      <c r="R43" s="278"/>
      <c r="S43" s="278"/>
      <c r="T43" s="278"/>
      <c r="U43" s="278"/>
      <c r="V43" s="278"/>
      <c r="W43" s="278" t="s">
        <v>53</v>
      </c>
      <c r="X43" s="278"/>
      <c r="Y43" s="278"/>
      <c r="Z43" s="278"/>
      <c r="AA43" s="278"/>
      <c r="AB43" s="278"/>
      <c r="AC43" s="278"/>
      <c r="AD43" s="278" t="s">
        <v>54</v>
      </c>
      <c r="AE43" s="278"/>
      <c r="AF43" s="278"/>
      <c r="AG43" s="278"/>
      <c r="AH43" s="279"/>
      <c r="AI43" s="172" t="s">
        <v>0</v>
      </c>
      <c r="AJ43" s="221" t="s">
        <v>110</v>
      </c>
      <c r="AK43" s="221"/>
      <c r="AL43" s="220" t="s">
        <v>228</v>
      </c>
      <c r="AM43" s="220"/>
      <c r="AN43" s="259"/>
    </row>
    <row r="44" spans="2:41" ht="8.4499999999999993" customHeight="1">
      <c r="B44" s="248"/>
      <c r="C44" s="158"/>
      <c r="D44" s="21">
        <v>1</v>
      </c>
      <c r="E44" s="18">
        <v>2</v>
      </c>
      <c r="F44" s="18">
        <v>3</v>
      </c>
      <c r="G44" s="18">
        <v>4</v>
      </c>
      <c r="H44" s="135">
        <v>5</v>
      </c>
      <c r="I44" s="21">
        <v>6</v>
      </c>
      <c r="J44" s="123">
        <v>7</v>
      </c>
      <c r="K44" s="18">
        <v>8</v>
      </c>
      <c r="L44" s="18">
        <v>9</v>
      </c>
      <c r="M44" s="18">
        <v>10</v>
      </c>
      <c r="N44" s="18">
        <v>11</v>
      </c>
      <c r="O44" s="135">
        <v>12</v>
      </c>
      <c r="P44" s="21">
        <v>13</v>
      </c>
      <c r="Q44" s="123">
        <v>14</v>
      </c>
      <c r="R44" s="18">
        <v>15</v>
      </c>
      <c r="S44" s="18">
        <v>16</v>
      </c>
      <c r="T44" s="18">
        <v>17</v>
      </c>
      <c r="U44" s="18">
        <v>18</v>
      </c>
      <c r="V44" s="135">
        <v>19</v>
      </c>
      <c r="W44" s="21">
        <v>20</v>
      </c>
      <c r="X44" s="123">
        <v>21</v>
      </c>
      <c r="Y44" s="18">
        <v>22</v>
      </c>
      <c r="Z44" s="18">
        <v>23</v>
      </c>
      <c r="AA44" s="18">
        <v>24</v>
      </c>
      <c r="AB44" s="18">
        <v>25</v>
      </c>
      <c r="AC44" s="135">
        <v>26</v>
      </c>
      <c r="AD44" s="21">
        <v>27</v>
      </c>
      <c r="AE44" s="123">
        <v>28</v>
      </c>
      <c r="AF44" s="18">
        <v>29</v>
      </c>
      <c r="AG44" s="22">
        <v>30</v>
      </c>
      <c r="AH44" s="280"/>
      <c r="AI44" s="172"/>
      <c r="AJ44" s="222"/>
      <c r="AK44" s="222"/>
      <c r="AL44" s="220"/>
      <c r="AM44" s="220"/>
      <c r="AN44" s="259"/>
    </row>
    <row r="45" spans="2:41" ht="17.100000000000001" customHeight="1">
      <c r="B45" s="3">
        <v>1</v>
      </c>
      <c r="C45" s="117" t="s">
        <v>16</v>
      </c>
      <c r="D45" s="125"/>
      <c r="E45" s="127"/>
      <c r="F45" s="127"/>
      <c r="G45" s="25"/>
      <c r="H45" s="137"/>
      <c r="I45" s="140"/>
      <c r="J45" s="128"/>
      <c r="K45" s="128"/>
      <c r="L45" s="127"/>
      <c r="M45" s="127"/>
      <c r="N45" s="25"/>
      <c r="O45" s="137"/>
      <c r="P45" s="140"/>
      <c r="Q45" s="128"/>
      <c r="R45" s="128"/>
      <c r="S45" s="127"/>
      <c r="T45" s="127"/>
      <c r="U45" s="25"/>
      <c r="V45" s="137"/>
      <c r="W45" s="140"/>
      <c r="X45" s="128"/>
      <c r="Y45" s="128"/>
      <c r="Z45" s="127"/>
      <c r="AA45" s="127"/>
      <c r="AB45" s="25"/>
      <c r="AC45" s="137"/>
      <c r="AD45" s="140"/>
      <c r="AE45" s="128"/>
      <c r="AF45" s="40"/>
      <c r="AG45" s="124"/>
      <c r="AH45" s="229"/>
      <c r="AI45" s="61">
        <f>SUM(D45:AG45)</f>
        <v>0</v>
      </c>
      <c r="AJ45" s="267" t="s">
        <v>1</v>
      </c>
      <c r="AK45" s="267"/>
      <c r="AL45" s="269">
        <f>AL31+AM40</f>
        <v>-1024</v>
      </c>
      <c r="AM45" s="269"/>
      <c r="AN45" s="39"/>
    </row>
    <row r="46" spans="2:41" ht="9.6" customHeight="1" thickBot="1">
      <c r="B46" s="3"/>
      <c r="C46" s="113" t="s">
        <v>14</v>
      </c>
      <c r="D46" s="125"/>
      <c r="E46" s="127"/>
      <c r="F46" s="127"/>
      <c r="G46" s="25"/>
      <c r="H46" s="137"/>
      <c r="I46" s="146"/>
      <c r="J46" s="128"/>
      <c r="K46" s="128"/>
      <c r="L46" s="127"/>
      <c r="M46" s="127"/>
      <c r="N46" s="25"/>
      <c r="O46" s="137"/>
      <c r="P46" s="146"/>
      <c r="Q46" s="128"/>
      <c r="R46" s="128"/>
      <c r="S46" s="127"/>
      <c r="T46" s="127"/>
      <c r="U46" s="25"/>
      <c r="V46" s="137"/>
      <c r="W46" s="146"/>
      <c r="X46" s="128"/>
      <c r="Y46" s="128"/>
      <c r="Z46" s="127"/>
      <c r="AA46" s="127"/>
      <c r="AB46" s="25"/>
      <c r="AC46" s="137"/>
      <c r="AD46" s="146"/>
      <c r="AE46" s="128"/>
      <c r="AF46" s="40"/>
      <c r="AG46" s="124"/>
      <c r="AH46" s="232"/>
      <c r="AI46" s="115"/>
      <c r="AJ46" s="268"/>
      <c r="AK46" s="268"/>
      <c r="AL46" s="269"/>
      <c r="AM46" s="269"/>
      <c r="AN46" s="16"/>
    </row>
    <row r="47" spans="2:41" ht="8.4499999999999993" customHeight="1">
      <c r="B47" s="166">
        <v>2</v>
      </c>
      <c r="C47" s="167" t="s">
        <v>21</v>
      </c>
      <c r="D47" s="272"/>
      <c r="E47" s="266"/>
      <c r="F47" s="266"/>
      <c r="G47" s="186"/>
      <c r="H47" s="266"/>
      <c r="I47" s="272"/>
      <c r="J47" s="265"/>
      <c r="K47" s="265"/>
      <c r="L47" s="266"/>
      <c r="M47" s="266"/>
      <c r="N47" s="186"/>
      <c r="O47" s="281"/>
      <c r="P47" s="272"/>
      <c r="Q47" s="265"/>
      <c r="R47" s="265"/>
      <c r="S47" s="266"/>
      <c r="T47" s="266"/>
      <c r="U47" s="186"/>
      <c r="V47" s="281"/>
      <c r="W47" s="272"/>
      <c r="X47" s="265"/>
      <c r="Y47" s="265"/>
      <c r="Z47" s="266"/>
      <c r="AA47" s="266"/>
      <c r="AB47" s="186"/>
      <c r="AC47" s="281"/>
      <c r="AD47" s="272"/>
      <c r="AE47" s="265"/>
      <c r="AF47" s="265"/>
      <c r="AG47" s="276"/>
      <c r="AH47" s="232"/>
      <c r="AI47" s="236">
        <f>SUM(H47+O47+V47+AC47)*1.5</f>
        <v>0</v>
      </c>
      <c r="AJ47" s="195">
        <f>SUM(AI45:AI51,AI54)</f>
        <v>0</v>
      </c>
      <c r="AK47" s="196"/>
      <c r="AL47" s="201" t="s">
        <v>112</v>
      </c>
      <c r="AM47" s="202"/>
      <c r="AN47" s="157"/>
    </row>
    <row r="48" spans="2:41" ht="8.4499999999999993" customHeight="1">
      <c r="B48" s="166"/>
      <c r="C48" s="168"/>
      <c r="D48" s="272"/>
      <c r="E48" s="266"/>
      <c r="F48" s="266"/>
      <c r="G48" s="187"/>
      <c r="H48" s="266"/>
      <c r="I48" s="272"/>
      <c r="J48" s="265"/>
      <c r="K48" s="265"/>
      <c r="L48" s="266"/>
      <c r="M48" s="266"/>
      <c r="N48" s="187"/>
      <c r="O48" s="281"/>
      <c r="P48" s="272"/>
      <c r="Q48" s="265"/>
      <c r="R48" s="265"/>
      <c r="S48" s="266"/>
      <c r="T48" s="266"/>
      <c r="U48" s="187"/>
      <c r="V48" s="281"/>
      <c r="W48" s="272"/>
      <c r="X48" s="265"/>
      <c r="Y48" s="265"/>
      <c r="Z48" s="266"/>
      <c r="AA48" s="266"/>
      <c r="AB48" s="187"/>
      <c r="AC48" s="281"/>
      <c r="AD48" s="272"/>
      <c r="AE48" s="265"/>
      <c r="AF48" s="265"/>
      <c r="AG48" s="277"/>
      <c r="AH48" s="232"/>
      <c r="AI48" s="236"/>
      <c r="AJ48" s="197"/>
      <c r="AK48" s="198"/>
      <c r="AL48" s="181">
        <v>22</v>
      </c>
      <c r="AM48" s="182"/>
      <c r="AN48" s="157"/>
    </row>
    <row r="49" spans="2:41" ht="8.4499999999999993" customHeight="1">
      <c r="B49" s="166">
        <v>3</v>
      </c>
      <c r="C49" s="183" t="s">
        <v>17</v>
      </c>
      <c r="D49" s="270"/>
      <c r="E49" s="169"/>
      <c r="F49" s="169"/>
      <c r="G49" s="169"/>
      <c r="H49" s="165"/>
      <c r="I49" s="270"/>
      <c r="J49" s="271"/>
      <c r="K49" s="271"/>
      <c r="L49" s="169"/>
      <c r="M49" s="169"/>
      <c r="N49" s="169"/>
      <c r="O49" s="165"/>
      <c r="P49" s="270"/>
      <c r="Q49" s="271"/>
      <c r="R49" s="271"/>
      <c r="S49" s="169"/>
      <c r="T49" s="169"/>
      <c r="U49" s="169"/>
      <c r="V49" s="165"/>
      <c r="W49" s="270"/>
      <c r="X49" s="271"/>
      <c r="Y49" s="271"/>
      <c r="Z49" s="169"/>
      <c r="AA49" s="169"/>
      <c r="AB49" s="169"/>
      <c r="AC49" s="165"/>
      <c r="AD49" s="270"/>
      <c r="AE49" s="271"/>
      <c r="AF49" s="190"/>
      <c r="AG49" s="215"/>
      <c r="AH49" s="232"/>
      <c r="AI49" s="236">
        <f>SUM(D49:AG50)</f>
        <v>0</v>
      </c>
      <c r="AJ49" s="197"/>
      <c r="AK49" s="198"/>
      <c r="AL49" s="202" t="s">
        <v>113</v>
      </c>
      <c r="AM49" s="204"/>
      <c r="AN49" s="157"/>
    </row>
    <row r="50" spans="2:41" ht="8.4499999999999993" customHeight="1">
      <c r="B50" s="166"/>
      <c r="C50" s="183"/>
      <c r="D50" s="270"/>
      <c r="E50" s="169"/>
      <c r="F50" s="169"/>
      <c r="G50" s="169"/>
      <c r="H50" s="165"/>
      <c r="I50" s="270"/>
      <c r="J50" s="271"/>
      <c r="K50" s="271"/>
      <c r="L50" s="169"/>
      <c r="M50" s="169"/>
      <c r="N50" s="169"/>
      <c r="O50" s="165"/>
      <c r="P50" s="270"/>
      <c r="Q50" s="271"/>
      <c r="R50" s="271"/>
      <c r="S50" s="169"/>
      <c r="T50" s="169"/>
      <c r="U50" s="169"/>
      <c r="V50" s="165"/>
      <c r="W50" s="270"/>
      <c r="X50" s="271"/>
      <c r="Y50" s="271"/>
      <c r="Z50" s="169"/>
      <c r="AA50" s="169"/>
      <c r="AB50" s="169"/>
      <c r="AC50" s="165"/>
      <c r="AD50" s="270"/>
      <c r="AE50" s="271"/>
      <c r="AF50" s="191"/>
      <c r="AG50" s="216"/>
      <c r="AH50" s="232"/>
      <c r="AI50" s="236"/>
      <c r="AJ50" s="197"/>
      <c r="AK50" s="198"/>
      <c r="AL50" s="181">
        <f>AL48*8</f>
        <v>176</v>
      </c>
      <c r="AM50" s="182"/>
      <c r="AN50" s="157"/>
    </row>
    <row r="51" spans="2:41" ht="17.100000000000001" customHeight="1" thickBot="1">
      <c r="B51" s="3">
        <v>4</v>
      </c>
      <c r="C51" s="117" t="s">
        <v>18</v>
      </c>
      <c r="D51" s="125"/>
      <c r="E51" s="127"/>
      <c r="F51" s="127"/>
      <c r="G51" s="127"/>
      <c r="H51" s="47"/>
      <c r="I51" s="125"/>
      <c r="J51" s="128"/>
      <c r="K51" s="128"/>
      <c r="L51" s="127"/>
      <c r="M51" s="127"/>
      <c r="N51" s="127"/>
      <c r="O51" s="47"/>
      <c r="P51" s="125"/>
      <c r="Q51" s="128"/>
      <c r="R51" s="128"/>
      <c r="S51" s="127"/>
      <c r="T51" s="127"/>
      <c r="U51" s="127"/>
      <c r="V51" s="47"/>
      <c r="W51" s="125"/>
      <c r="X51" s="128"/>
      <c r="Y51" s="128"/>
      <c r="Z51" s="127"/>
      <c r="AA51" s="127"/>
      <c r="AB51" s="127"/>
      <c r="AC51" s="47"/>
      <c r="AD51" s="125"/>
      <c r="AE51" s="128"/>
      <c r="AF51" s="40"/>
      <c r="AG51" s="124"/>
      <c r="AH51" s="232"/>
      <c r="AI51" s="61">
        <f>SUM(D51:AG51)</f>
        <v>0</v>
      </c>
      <c r="AJ51" s="199"/>
      <c r="AK51" s="200"/>
      <c r="AL51" s="213"/>
      <c r="AM51" s="214"/>
      <c r="AN51" s="16"/>
    </row>
    <row r="52" spans="2:41" ht="8.4499999999999993" customHeight="1">
      <c r="B52" s="166">
        <v>5</v>
      </c>
      <c r="C52" s="183" t="s">
        <v>19</v>
      </c>
      <c r="D52" s="207">
        <f>SUM(D45:H45)</f>
        <v>0</v>
      </c>
      <c r="E52" s="208"/>
      <c r="F52" s="208"/>
      <c r="G52" s="208"/>
      <c r="H52" s="209"/>
      <c r="I52" s="207">
        <f>SUM(I45:O45)</f>
        <v>0</v>
      </c>
      <c r="J52" s="208"/>
      <c r="K52" s="208"/>
      <c r="L52" s="208"/>
      <c r="M52" s="208"/>
      <c r="N52" s="208"/>
      <c r="O52" s="208"/>
      <c r="P52" s="207">
        <f>SUM(P45:V45)</f>
        <v>0</v>
      </c>
      <c r="Q52" s="208"/>
      <c r="R52" s="208"/>
      <c r="S52" s="208"/>
      <c r="T52" s="208"/>
      <c r="U52" s="208"/>
      <c r="V52" s="208"/>
      <c r="W52" s="207">
        <f>SUM(W45:AC45)</f>
        <v>0</v>
      </c>
      <c r="X52" s="208"/>
      <c r="Y52" s="208"/>
      <c r="Z52" s="208"/>
      <c r="AA52" s="208"/>
      <c r="AB52" s="208"/>
      <c r="AC52" s="208"/>
      <c r="AD52" s="207">
        <f>SUM(AD45:AG45)</f>
        <v>0</v>
      </c>
      <c r="AE52" s="208"/>
      <c r="AF52" s="208"/>
      <c r="AG52" s="209"/>
      <c r="AH52" s="232"/>
      <c r="AI52" s="219"/>
      <c r="AJ52" s="35" t="s">
        <v>93</v>
      </c>
      <c r="AK52" s="251" t="s">
        <v>95</v>
      </c>
      <c r="AL52" s="252"/>
      <c r="AM52" s="36" t="s">
        <v>96</v>
      </c>
      <c r="AN52" s="157"/>
    </row>
    <row r="53" spans="2:41" ht="8.4499999999999993" customHeight="1" thickBot="1">
      <c r="B53" s="166"/>
      <c r="C53" s="183"/>
      <c r="D53" s="210"/>
      <c r="E53" s="211"/>
      <c r="F53" s="211"/>
      <c r="G53" s="211"/>
      <c r="H53" s="212"/>
      <c r="I53" s="210"/>
      <c r="J53" s="211"/>
      <c r="K53" s="211"/>
      <c r="L53" s="211"/>
      <c r="M53" s="211"/>
      <c r="N53" s="211"/>
      <c r="O53" s="211"/>
      <c r="P53" s="210"/>
      <c r="Q53" s="211"/>
      <c r="R53" s="211"/>
      <c r="S53" s="211"/>
      <c r="T53" s="211"/>
      <c r="U53" s="211"/>
      <c r="V53" s="211"/>
      <c r="W53" s="210"/>
      <c r="X53" s="211"/>
      <c r="Y53" s="211"/>
      <c r="Z53" s="211"/>
      <c r="AA53" s="211"/>
      <c r="AB53" s="211"/>
      <c r="AC53" s="211"/>
      <c r="AD53" s="210"/>
      <c r="AE53" s="211"/>
      <c r="AF53" s="211"/>
      <c r="AG53" s="212"/>
      <c r="AH53" s="232"/>
      <c r="AI53" s="219"/>
      <c r="AJ53" s="37" t="s">
        <v>114</v>
      </c>
      <c r="AK53" s="253" t="s">
        <v>114</v>
      </c>
      <c r="AL53" s="254"/>
      <c r="AM53" s="38" t="s">
        <v>115</v>
      </c>
      <c r="AN53" s="157"/>
    </row>
    <row r="54" spans="2:41" ht="8.4499999999999993" customHeight="1">
      <c r="B54" s="166">
        <v>6</v>
      </c>
      <c r="C54" s="167" t="s">
        <v>20</v>
      </c>
      <c r="D54" s="270"/>
      <c r="E54" s="169"/>
      <c r="F54" s="169"/>
      <c r="G54" s="169"/>
      <c r="H54" s="165"/>
      <c r="I54" s="270"/>
      <c r="J54" s="271"/>
      <c r="K54" s="271"/>
      <c r="L54" s="169"/>
      <c r="M54" s="169"/>
      <c r="N54" s="169"/>
      <c r="O54" s="165"/>
      <c r="P54" s="270"/>
      <c r="Q54" s="271"/>
      <c r="R54" s="271"/>
      <c r="S54" s="169"/>
      <c r="T54" s="169"/>
      <c r="U54" s="169"/>
      <c r="V54" s="165"/>
      <c r="W54" s="270"/>
      <c r="X54" s="271"/>
      <c r="Y54" s="271"/>
      <c r="Z54" s="169"/>
      <c r="AA54" s="169"/>
      <c r="AB54" s="169"/>
      <c r="AC54" s="165"/>
      <c r="AD54" s="270"/>
      <c r="AE54" s="271"/>
      <c r="AF54" s="190"/>
      <c r="AG54" s="215"/>
      <c r="AH54" s="232"/>
      <c r="AI54" s="255">
        <f>SUM(D54:AG55)</f>
        <v>0</v>
      </c>
      <c r="AJ54" s="242">
        <f>AK40+AM40+AJ47</f>
        <v>0</v>
      </c>
      <c r="AK54" s="243">
        <f>AK40+AL50</f>
        <v>688</v>
      </c>
      <c r="AL54" s="244"/>
      <c r="AM54" s="237">
        <f>AJ54-AK54</f>
        <v>-688</v>
      </c>
      <c r="AN54" s="157"/>
    </row>
    <row r="55" spans="2:41" ht="8.4499999999999993" customHeight="1" thickBot="1">
      <c r="B55" s="166"/>
      <c r="C55" s="168"/>
      <c r="D55" s="270"/>
      <c r="E55" s="169"/>
      <c r="F55" s="169"/>
      <c r="G55" s="169"/>
      <c r="H55" s="165"/>
      <c r="I55" s="270"/>
      <c r="J55" s="271"/>
      <c r="K55" s="271"/>
      <c r="L55" s="169"/>
      <c r="M55" s="169"/>
      <c r="N55" s="169"/>
      <c r="O55" s="165"/>
      <c r="P55" s="270"/>
      <c r="Q55" s="271"/>
      <c r="R55" s="271"/>
      <c r="S55" s="169"/>
      <c r="T55" s="169"/>
      <c r="U55" s="169"/>
      <c r="V55" s="165"/>
      <c r="W55" s="270"/>
      <c r="X55" s="271"/>
      <c r="Y55" s="271"/>
      <c r="Z55" s="169"/>
      <c r="AA55" s="169"/>
      <c r="AB55" s="169"/>
      <c r="AC55" s="165"/>
      <c r="AD55" s="270"/>
      <c r="AE55" s="271"/>
      <c r="AF55" s="191"/>
      <c r="AG55" s="216"/>
      <c r="AH55" s="235"/>
      <c r="AI55" s="255"/>
      <c r="AJ55" s="242"/>
      <c r="AK55" s="245"/>
      <c r="AL55" s="246"/>
      <c r="AM55" s="238"/>
      <c r="AN55" s="157"/>
    </row>
    <row r="56" spans="2:41">
      <c r="B56" s="4"/>
      <c r="C56" s="282"/>
      <c r="D56" s="240"/>
      <c r="E56" s="240"/>
      <c r="F56" s="240"/>
      <c r="G56" s="240"/>
      <c r="H56" s="240"/>
      <c r="I56" s="240"/>
      <c r="J56" s="240"/>
      <c r="K56" s="240"/>
      <c r="L56" s="240"/>
      <c r="M56" s="240"/>
      <c r="N56" s="240"/>
      <c r="O56" s="240"/>
      <c r="P56" s="240"/>
      <c r="Q56" s="240"/>
      <c r="R56" s="240"/>
      <c r="S56" s="240"/>
      <c r="T56" s="240"/>
      <c r="U56" s="240"/>
      <c r="V56" s="240"/>
      <c r="W56" s="240"/>
      <c r="X56" s="240"/>
      <c r="Y56" s="240"/>
      <c r="Z56" s="240"/>
      <c r="AA56" s="240"/>
      <c r="AB56" s="240"/>
      <c r="AC56" s="240"/>
      <c r="AD56" s="240"/>
      <c r="AE56" s="240"/>
      <c r="AF56" s="240"/>
      <c r="AG56" s="240"/>
      <c r="AH56" s="240"/>
      <c r="AI56" s="240"/>
      <c r="AJ56" s="240"/>
      <c r="AK56" s="240"/>
      <c r="AL56" s="240"/>
      <c r="AM56" s="240"/>
      <c r="AN56" s="283"/>
      <c r="AO56" s="2"/>
    </row>
    <row r="57" spans="2:41" ht="8.4499999999999993" customHeight="1">
      <c r="B57" s="6"/>
      <c r="C57" s="158" t="s">
        <v>2</v>
      </c>
      <c r="D57" s="278" t="s">
        <v>54</v>
      </c>
      <c r="E57" s="278"/>
      <c r="F57" s="278"/>
      <c r="G57" s="278" t="s">
        <v>55</v>
      </c>
      <c r="H57" s="278"/>
      <c r="I57" s="278"/>
      <c r="J57" s="278"/>
      <c r="K57" s="278"/>
      <c r="L57" s="278"/>
      <c r="M57" s="278"/>
      <c r="N57" s="278" t="s">
        <v>56</v>
      </c>
      <c r="O57" s="278"/>
      <c r="P57" s="278"/>
      <c r="Q57" s="278"/>
      <c r="R57" s="278"/>
      <c r="S57" s="278"/>
      <c r="T57" s="278"/>
      <c r="U57" s="278" t="s">
        <v>57</v>
      </c>
      <c r="V57" s="278"/>
      <c r="W57" s="278"/>
      <c r="X57" s="278"/>
      <c r="Y57" s="278"/>
      <c r="Z57" s="278"/>
      <c r="AA57" s="278"/>
      <c r="AB57" s="278" t="s">
        <v>58</v>
      </c>
      <c r="AC57" s="278"/>
      <c r="AD57" s="278"/>
      <c r="AE57" s="278"/>
      <c r="AF57" s="278"/>
      <c r="AG57" s="278"/>
      <c r="AH57" s="278"/>
      <c r="AI57" s="172" t="s">
        <v>0</v>
      </c>
      <c r="AJ57" s="221" t="s">
        <v>116</v>
      </c>
      <c r="AK57" s="221"/>
      <c r="AL57" s="220" t="s">
        <v>229</v>
      </c>
      <c r="AM57" s="220"/>
      <c r="AN57" s="259"/>
    </row>
    <row r="58" spans="2:41" ht="8.4499999999999993" customHeight="1">
      <c r="B58" s="6"/>
      <c r="C58" s="158"/>
      <c r="D58" s="21">
        <v>1</v>
      </c>
      <c r="E58" s="18">
        <v>2</v>
      </c>
      <c r="F58" s="135">
        <v>3</v>
      </c>
      <c r="G58" s="21">
        <v>4</v>
      </c>
      <c r="H58" s="123">
        <v>5</v>
      </c>
      <c r="I58" s="18">
        <v>6</v>
      </c>
      <c r="J58" s="18">
        <v>7</v>
      </c>
      <c r="K58" s="18">
        <v>8</v>
      </c>
      <c r="L58" s="18">
        <v>9</v>
      </c>
      <c r="M58" s="135">
        <v>10</v>
      </c>
      <c r="N58" s="21">
        <v>11</v>
      </c>
      <c r="O58" s="123">
        <v>12</v>
      </c>
      <c r="P58" s="18">
        <v>13</v>
      </c>
      <c r="Q58" s="18">
        <v>14</v>
      </c>
      <c r="R58" s="18">
        <v>15</v>
      </c>
      <c r="S58" s="18">
        <v>16</v>
      </c>
      <c r="T58" s="135">
        <v>17</v>
      </c>
      <c r="U58" s="21">
        <v>18</v>
      </c>
      <c r="V58" s="123">
        <v>19</v>
      </c>
      <c r="W58" s="18">
        <v>20</v>
      </c>
      <c r="X58" s="18">
        <v>21</v>
      </c>
      <c r="Y58" s="18">
        <v>22</v>
      </c>
      <c r="Z58" s="18">
        <v>23</v>
      </c>
      <c r="AA58" s="135">
        <v>24</v>
      </c>
      <c r="AB58" s="21">
        <v>25</v>
      </c>
      <c r="AC58" s="123">
        <v>26</v>
      </c>
      <c r="AD58" s="18">
        <v>27</v>
      </c>
      <c r="AE58" s="18">
        <v>28</v>
      </c>
      <c r="AF58" s="18">
        <v>29</v>
      </c>
      <c r="AG58" s="18">
        <v>30</v>
      </c>
      <c r="AH58" s="22">
        <v>31</v>
      </c>
      <c r="AI58" s="172"/>
      <c r="AJ58" s="222"/>
      <c r="AK58" s="222"/>
      <c r="AL58" s="220"/>
      <c r="AM58" s="220"/>
      <c r="AN58" s="259"/>
    </row>
    <row r="59" spans="2:41" ht="17.100000000000001" customHeight="1">
      <c r="B59" s="17">
        <v>1</v>
      </c>
      <c r="C59" s="117" t="s">
        <v>16</v>
      </c>
      <c r="D59" s="125"/>
      <c r="E59" s="25"/>
      <c r="F59" s="137"/>
      <c r="G59" s="140"/>
      <c r="H59" s="128"/>
      <c r="I59" s="128"/>
      <c r="J59" s="127"/>
      <c r="K59" s="127"/>
      <c r="L59" s="25"/>
      <c r="M59" s="137"/>
      <c r="N59" s="140"/>
      <c r="O59" s="128"/>
      <c r="P59" s="128"/>
      <c r="Q59" s="127"/>
      <c r="R59" s="127"/>
      <c r="S59" s="25"/>
      <c r="T59" s="137"/>
      <c r="U59" s="140"/>
      <c r="V59" s="128"/>
      <c r="W59" s="128"/>
      <c r="X59" s="127"/>
      <c r="Y59" s="127"/>
      <c r="Z59" s="25"/>
      <c r="AA59" s="137"/>
      <c r="AB59" s="140"/>
      <c r="AC59" s="128"/>
      <c r="AD59" s="128"/>
      <c r="AE59" s="127"/>
      <c r="AF59" s="127"/>
      <c r="AG59" s="46"/>
      <c r="AH59" s="26"/>
      <c r="AI59" s="61">
        <f>SUM(D59:AH59)</f>
        <v>0</v>
      </c>
      <c r="AJ59" s="267" t="s">
        <v>1</v>
      </c>
      <c r="AK59" s="267"/>
      <c r="AL59" s="269">
        <f>AL45+AM54</f>
        <v>-1712</v>
      </c>
      <c r="AM59" s="269"/>
      <c r="AN59" s="43"/>
    </row>
    <row r="60" spans="2:41" ht="9.6" customHeight="1" thickBot="1">
      <c r="B60" s="3"/>
      <c r="C60" s="113" t="s">
        <v>14</v>
      </c>
      <c r="D60" s="125"/>
      <c r="E60" s="25"/>
      <c r="F60" s="137"/>
      <c r="G60" s="146"/>
      <c r="H60" s="128"/>
      <c r="I60" s="128"/>
      <c r="J60" s="127"/>
      <c r="K60" s="127"/>
      <c r="L60" s="25"/>
      <c r="M60" s="137"/>
      <c r="N60" s="146"/>
      <c r="O60" s="128"/>
      <c r="P60" s="128"/>
      <c r="Q60" s="127"/>
      <c r="R60" s="127"/>
      <c r="S60" s="25"/>
      <c r="T60" s="137"/>
      <c r="U60" s="146"/>
      <c r="V60" s="128"/>
      <c r="W60" s="128"/>
      <c r="X60" s="127"/>
      <c r="Y60" s="127"/>
      <c r="Z60" s="25"/>
      <c r="AA60" s="137"/>
      <c r="AB60" s="146"/>
      <c r="AC60" s="128"/>
      <c r="AD60" s="128"/>
      <c r="AE60" s="127"/>
      <c r="AF60" s="127"/>
      <c r="AG60" s="46"/>
      <c r="AH60" s="26"/>
      <c r="AI60" s="115"/>
      <c r="AJ60" s="268"/>
      <c r="AK60" s="268"/>
      <c r="AL60" s="269"/>
      <c r="AM60" s="269"/>
      <c r="AN60" s="16"/>
    </row>
    <row r="61" spans="2:41" ht="8.4499999999999993" customHeight="1">
      <c r="B61" s="289">
        <v>2</v>
      </c>
      <c r="C61" s="167" t="s">
        <v>21</v>
      </c>
      <c r="D61" s="285"/>
      <c r="E61" s="186"/>
      <c r="F61" s="284"/>
      <c r="G61" s="285"/>
      <c r="H61" s="286"/>
      <c r="I61" s="265"/>
      <c r="J61" s="287"/>
      <c r="K61" s="287"/>
      <c r="L61" s="186"/>
      <c r="M61" s="284"/>
      <c r="N61" s="285"/>
      <c r="O61" s="286"/>
      <c r="P61" s="265"/>
      <c r="Q61" s="287"/>
      <c r="R61" s="287"/>
      <c r="S61" s="186"/>
      <c r="T61" s="284"/>
      <c r="U61" s="285"/>
      <c r="V61" s="286"/>
      <c r="W61" s="265"/>
      <c r="X61" s="287"/>
      <c r="Y61" s="287"/>
      <c r="Z61" s="186"/>
      <c r="AA61" s="284"/>
      <c r="AB61" s="285"/>
      <c r="AC61" s="286"/>
      <c r="AD61" s="265"/>
      <c r="AE61" s="287"/>
      <c r="AF61" s="287"/>
      <c r="AG61" s="186"/>
      <c r="AH61" s="288"/>
      <c r="AI61" s="236">
        <f>SUM(F61+M61+T61+AA61+AH61)*1.5</f>
        <v>0</v>
      </c>
      <c r="AJ61" s="195">
        <f>SUM(AI59:AI65,AI68)</f>
        <v>0</v>
      </c>
      <c r="AK61" s="196"/>
      <c r="AL61" s="201" t="s">
        <v>118</v>
      </c>
      <c r="AM61" s="202"/>
      <c r="AN61" s="157"/>
    </row>
    <row r="62" spans="2:41" ht="8.4499999999999993" customHeight="1">
      <c r="B62" s="289"/>
      <c r="C62" s="168"/>
      <c r="D62" s="285"/>
      <c r="E62" s="187"/>
      <c r="F62" s="284"/>
      <c r="G62" s="285"/>
      <c r="H62" s="286"/>
      <c r="I62" s="265"/>
      <c r="J62" s="287"/>
      <c r="K62" s="287"/>
      <c r="L62" s="187"/>
      <c r="M62" s="284"/>
      <c r="N62" s="285"/>
      <c r="O62" s="286"/>
      <c r="P62" s="265"/>
      <c r="Q62" s="287"/>
      <c r="R62" s="287"/>
      <c r="S62" s="187"/>
      <c r="T62" s="284"/>
      <c r="U62" s="285"/>
      <c r="V62" s="286"/>
      <c r="W62" s="265"/>
      <c r="X62" s="287"/>
      <c r="Y62" s="287"/>
      <c r="Z62" s="187"/>
      <c r="AA62" s="284"/>
      <c r="AB62" s="285"/>
      <c r="AC62" s="286"/>
      <c r="AD62" s="265"/>
      <c r="AE62" s="287"/>
      <c r="AF62" s="287"/>
      <c r="AG62" s="187"/>
      <c r="AH62" s="288"/>
      <c r="AI62" s="236"/>
      <c r="AJ62" s="197"/>
      <c r="AK62" s="198"/>
      <c r="AL62" s="181">
        <v>21</v>
      </c>
      <c r="AM62" s="182"/>
      <c r="AN62" s="157"/>
    </row>
    <row r="63" spans="2:41" ht="8.4499999999999993" customHeight="1">
      <c r="B63" s="289">
        <v>3</v>
      </c>
      <c r="C63" s="183" t="s">
        <v>17</v>
      </c>
      <c r="D63" s="270"/>
      <c r="E63" s="169"/>
      <c r="F63" s="165"/>
      <c r="G63" s="270"/>
      <c r="H63" s="271"/>
      <c r="I63" s="271"/>
      <c r="J63" s="169"/>
      <c r="K63" s="169"/>
      <c r="L63" s="169"/>
      <c r="M63" s="165"/>
      <c r="N63" s="270"/>
      <c r="O63" s="271"/>
      <c r="P63" s="271"/>
      <c r="Q63" s="169"/>
      <c r="R63" s="169"/>
      <c r="S63" s="169"/>
      <c r="T63" s="165"/>
      <c r="U63" s="270"/>
      <c r="V63" s="271"/>
      <c r="W63" s="271"/>
      <c r="X63" s="169"/>
      <c r="Y63" s="169"/>
      <c r="Z63" s="169"/>
      <c r="AA63" s="165"/>
      <c r="AB63" s="270"/>
      <c r="AC63" s="271"/>
      <c r="AD63" s="271"/>
      <c r="AE63" s="169"/>
      <c r="AF63" s="169"/>
      <c r="AG63" s="169"/>
      <c r="AH63" s="192"/>
      <c r="AI63" s="236">
        <f>SUM(D63:AH64)</f>
        <v>0</v>
      </c>
      <c r="AJ63" s="197"/>
      <c r="AK63" s="198"/>
      <c r="AL63" s="202" t="s">
        <v>119</v>
      </c>
      <c r="AM63" s="204"/>
      <c r="AN63" s="157"/>
    </row>
    <row r="64" spans="2:41" ht="8.4499999999999993" customHeight="1">
      <c r="B64" s="289"/>
      <c r="C64" s="183"/>
      <c r="D64" s="270"/>
      <c r="E64" s="169"/>
      <c r="F64" s="165"/>
      <c r="G64" s="270"/>
      <c r="H64" s="271"/>
      <c r="I64" s="271"/>
      <c r="J64" s="169"/>
      <c r="K64" s="169"/>
      <c r="L64" s="169"/>
      <c r="M64" s="165"/>
      <c r="N64" s="270"/>
      <c r="O64" s="271"/>
      <c r="P64" s="271"/>
      <c r="Q64" s="169"/>
      <c r="R64" s="169"/>
      <c r="S64" s="169"/>
      <c r="T64" s="165"/>
      <c r="U64" s="270"/>
      <c r="V64" s="271"/>
      <c r="W64" s="271"/>
      <c r="X64" s="169"/>
      <c r="Y64" s="169"/>
      <c r="Z64" s="169"/>
      <c r="AA64" s="165"/>
      <c r="AB64" s="270"/>
      <c r="AC64" s="271"/>
      <c r="AD64" s="271"/>
      <c r="AE64" s="169"/>
      <c r="AF64" s="169"/>
      <c r="AG64" s="169"/>
      <c r="AH64" s="192"/>
      <c r="AI64" s="236"/>
      <c r="AJ64" s="197"/>
      <c r="AK64" s="198"/>
      <c r="AL64" s="181">
        <f>AL62*8</f>
        <v>168</v>
      </c>
      <c r="AM64" s="182"/>
      <c r="AN64" s="157"/>
    </row>
    <row r="65" spans="2:40" ht="17.100000000000001" customHeight="1" thickBot="1">
      <c r="B65" s="17">
        <v>4</v>
      </c>
      <c r="C65" s="117" t="s">
        <v>18</v>
      </c>
      <c r="D65" s="125"/>
      <c r="E65" s="127"/>
      <c r="F65" s="47"/>
      <c r="G65" s="125"/>
      <c r="H65" s="128"/>
      <c r="I65" s="128"/>
      <c r="J65" s="127"/>
      <c r="K65" s="127"/>
      <c r="L65" s="127"/>
      <c r="M65" s="47"/>
      <c r="N65" s="125"/>
      <c r="O65" s="128"/>
      <c r="P65" s="128"/>
      <c r="Q65" s="127"/>
      <c r="R65" s="127"/>
      <c r="S65" s="127"/>
      <c r="T65" s="47"/>
      <c r="U65" s="125"/>
      <c r="V65" s="128"/>
      <c r="W65" s="128"/>
      <c r="X65" s="127"/>
      <c r="Y65" s="127"/>
      <c r="Z65" s="127"/>
      <c r="AA65" s="47"/>
      <c r="AB65" s="125"/>
      <c r="AC65" s="128"/>
      <c r="AD65" s="128"/>
      <c r="AE65" s="127"/>
      <c r="AF65" s="127"/>
      <c r="AG65" s="127"/>
      <c r="AH65" s="124"/>
      <c r="AI65" s="61">
        <f>SUM(D65:AH65)</f>
        <v>0</v>
      </c>
      <c r="AJ65" s="199"/>
      <c r="AK65" s="200"/>
      <c r="AL65" s="213"/>
      <c r="AM65" s="214"/>
      <c r="AN65" s="16"/>
    </row>
    <row r="66" spans="2:40" ht="8.4499999999999993" customHeight="1">
      <c r="B66" s="289">
        <v>5</v>
      </c>
      <c r="C66" s="183" t="s">
        <v>19</v>
      </c>
      <c r="D66" s="207">
        <f>SUM(D59:F59)</f>
        <v>0</v>
      </c>
      <c r="E66" s="208"/>
      <c r="F66" s="208"/>
      <c r="G66" s="207">
        <f>SUM(G59:M59)</f>
        <v>0</v>
      </c>
      <c r="H66" s="208"/>
      <c r="I66" s="208"/>
      <c r="J66" s="208"/>
      <c r="K66" s="208"/>
      <c r="L66" s="208"/>
      <c r="M66" s="208"/>
      <c r="N66" s="207">
        <f>SUM(N59:T59)</f>
        <v>0</v>
      </c>
      <c r="O66" s="208"/>
      <c r="P66" s="208"/>
      <c r="Q66" s="208"/>
      <c r="R66" s="208"/>
      <c r="S66" s="208"/>
      <c r="T66" s="208"/>
      <c r="U66" s="207">
        <f>SUM(U59:AA59)</f>
        <v>0</v>
      </c>
      <c r="V66" s="208"/>
      <c r="W66" s="208"/>
      <c r="X66" s="208"/>
      <c r="Y66" s="208"/>
      <c r="Z66" s="208"/>
      <c r="AA66" s="208"/>
      <c r="AB66" s="207">
        <f>SUM(AB59:AH59)</f>
        <v>0</v>
      </c>
      <c r="AC66" s="208"/>
      <c r="AD66" s="208"/>
      <c r="AE66" s="208"/>
      <c r="AF66" s="208"/>
      <c r="AG66" s="208"/>
      <c r="AH66" s="209"/>
      <c r="AI66" s="219"/>
      <c r="AJ66" s="35" t="s">
        <v>93</v>
      </c>
      <c r="AK66" s="251" t="s">
        <v>95</v>
      </c>
      <c r="AL66" s="252"/>
      <c r="AM66" s="36" t="s">
        <v>96</v>
      </c>
      <c r="AN66" s="157"/>
    </row>
    <row r="67" spans="2:40" ht="8.4499999999999993" customHeight="1" thickBot="1">
      <c r="B67" s="289"/>
      <c r="C67" s="183"/>
      <c r="D67" s="210"/>
      <c r="E67" s="211"/>
      <c r="F67" s="211"/>
      <c r="G67" s="210"/>
      <c r="H67" s="211"/>
      <c r="I67" s="211"/>
      <c r="J67" s="211"/>
      <c r="K67" s="211"/>
      <c r="L67" s="211"/>
      <c r="M67" s="211"/>
      <c r="N67" s="210"/>
      <c r="O67" s="211"/>
      <c r="P67" s="211"/>
      <c r="Q67" s="211"/>
      <c r="R67" s="211"/>
      <c r="S67" s="211"/>
      <c r="T67" s="211"/>
      <c r="U67" s="210"/>
      <c r="V67" s="211"/>
      <c r="W67" s="211"/>
      <c r="X67" s="211"/>
      <c r="Y67" s="211"/>
      <c r="Z67" s="211"/>
      <c r="AA67" s="211"/>
      <c r="AB67" s="210"/>
      <c r="AC67" s="211"/>
      <c r="AD67" s="211"/>
      <c r="AE67" s="211"/>
      <c r="AF67" s="211"/>
      <c r="AG67" s="211"/>
      <c r="AH67" s="212"/>
      <c r="AI67" s="219"/>
      <c r="AJ67" s="37" t="s">
        <v>120</v>
      </c>
      <c r="AK67" s="253" t="s">
        <v>120</v>
      </c>
      <c r="AL67" s="254"/>
      <c r="AM67" s="38" t="s">
        <v>121</v>
      </c>
      <c r="AN67" s="157"/>
    </row>
    <row r="68" spans="2:40" ht="8.4499999999999993" customHeight="1">
      <c r="B68" s="289">
        <v>6</v>
      </c>
      <c r="C68" s="167" t="s">
        <v>20</v>
      </c>
      <c r="D68" s="270"/>
      <c r="E68" s="169"/>
      <c r="F68" s="165"/>
      <c r="G68" s="270"/>
      <c r="H68" s="271"/>
      <c r="I68" s="271"/>
      <c r="J68" s="169"/>
      <c r="K68" s="169"/>
      <c r="L68" s="169"/>
      <c r="M68" s="165"/>
      <c r="N68" s="270"/>
      <c r="O68" s="271"/>
      <c r="P68" s="271"/>
      <c r="Q68" s="169"/>
      <c r="R68" s="169"/>
      <c r="S68" s="169"/>
      <c r="T68" s="165"/>
      <c r="U68" s="270"/>
      <c r="V68" s="271"/>
      <c r="W68" s="271"/>
      <c r="X68" s="169"/>
      <c r="Y68" s="169"/>
      <c r="Z68" s="169"/>
      <c r="AA68" s="165"/>
      <c r="AB68" s="270"/>
      <c r="AC68" s="271"/>
      <c r="AD68" s="271"/>
      <c r="AE68" s="169"/>
      <c r="AF68" s="169"/>
      <c r="AG68" s="169"/>
      <c r="AH68" s="192"/>
      <c r="AI68" s="255">
        <f>SUM(D68:AH69)</f>
        <v>0</v>
      </c>
      <c r="AJ68" s="242">
        <f>AK54+AM54+AJ61</f>
        <v>0</v>
      </c>
      <c r="AK68" s="243">
        <f>AK54+AL64</f>
        <v>856</v>
      </c>
      <c r="AL68" s="244"/>
      <c r="AM68" s="237">
        <f>AJ68-AK68</f>
        <v>-856</v>
      </c>
      <c r="AN68" s="157"/>
    </row>
    <row r="69" spans="2:40" ht="8.4499999999999993" customHeight="1" thickBot="1">
      <c r="B69" s="289"/>
      <c r="C69" s="168"/>
      <c r="D69" s="270"/>
      <c r="E69" s="169"/>
      <c r="F69" s="165"/>
      <c r="G69" s="270"/>
      <c r="H69" s="271"/>
      <c r="I69" s="271"/>
      <c r="J69" s="169"/>
      <c r="K69" s="169"/>
      <c r="L69" s="169"/>
      <c r="M69" s="165"/>
      <c r="N69" s="270"/>
      <c r="O69" s="271"/>
      <c r="P69" s="271"/>
      <c r="Q69" s="169"/>
      <c r="R69" s="169"/>
      <c r="S69" s="169"/>
      <c r="T69" s="165"/>
      <c r="U69" s="270"/>
      <c r="V69" s="271"/>
      <c r="W69" s="271"/>
      <c r="X69" s="169"/>
      <c r="Y69" s="169"/>
      <c r="Z69" s="169"/>
      <c r="AA69" s="165"/>
      <c r="AB69" s="270"/>
      <c r="AC69" s="271"/>
      <c r="AD69" s="271"/>
      <c r="AE69" s="169"/>
      <c r="AF69" s="169"/>
      <c r="AG69" s="169"/>
      <c r="AH69" s="192"/>
      <c r="AI69" s="255"/>
      <c r="AJ69" s="242"/>
      <c r="AK69" s="245"/>
      <c r="AL69" s="246"/>
      <c r="AM69" s="238"/>
      <c r="AN69" s="157"/>
    </row>
    <row r="70" spans="2:40" ht="12.75" customHeight="1">
      <c r="B70" s="290"/>
      <c r="C70" s="291"/>
      <c r="D70" s="291"/>
      <c r="E70" s="291"/>
      <c r="F70" s="291"/>
      <c r="G70" s="291"/>
      <c r="H70" s="291"/>
      <c r="I70" s="291"/>
      <c r="J70" s="291"/>
      <c r="K70" s="291"/>
      <c r="L70" s="291"/>
      <c r="M70" s="291"/>
      <c r="N70" s="291"/>
      <c r="O70" s="291"/>
      <c r="P70" s="291"/>
      <c r="Q70" s="291"/>
      <c r="R70" s="291"/>
      <c r="S70" s="291"/>
      <c r="T70" s="291"/>
      <c r="U70" s="291"/>
      <c r="V70" s="291"/>
      <c r="W70" s="291"/>
      <c r="X70" s="291"/>
      <c r="Y70" s="291"/>
      <c r="Z70" s="291"/>
      <c r="AA70" s="291"/>
      <c r="AB70" s="291"/>
      <c r="AC70" s="291"/>
      <c r="AD70" s="291"/>
      <c r="AE70" s="291"/>
      <c r="AF70" s="291"/>
      <c r="AG70" s="291"/>
      <c r="AH70" s="291"/>
      <c r="AI70" s="291"/>
      <c r="AJ70" s="291"/>
      <c r="AK70" s="291"/>
      <c r="AL70" s="291"/>
      <c r="AM70" s="291"/>
      <c r="AN70" s="292"/>
    </row>
    <row r="71" spans="2:40" ht="8.4499999999999993" customHeight="1">
      <c r="B71" s="6"/>
      <c r="C71" s="158" t="s">
        <v>26</v>
      </c>
      <c r="D71" s="278" t="s">
        <v>59</v>
      </c>
      <c r="E71" s="278"/>
      <c r="F71" s="278"/>
      <c r="G71" s="278"/>
      <c r="H71" s="278"/>
      <c r="I71" s="278"/>
      <c r="J71" s="278"/>
      <c r="K71" s="278" t="s">
        <v>60</v>
      </c>
      <c r="L71" s="278"/>
      <c r="M71" s="278"/>
      <c r="N71" s="278"/>
      <c r="O71" s="278"/>
      <c r="P71" s="278"/>
      <c r="Q71" s="278"/>
      <c r="R71" s="278" t="s">
        <v>61</v>
      </c>
      <c r="S71" s="278"/>
      <c r="T71" s="278"/>
      <c r="U71" s="278"/>
      <c r="V71" s="278"/>
      <c r="W71" s="278"/>
      <c r="X71" s="278"/>
      <c r="Y71" s="278" t="s">
        <v>62</v>
      </c>
      <c r="Z71" s="278"/>
      <c r="AA71" s="278"/>
      <c r="AB71" s="278"/>
      <c r="AC71" s="278"/>
      <c r="AD71" s="278"/>
      <c r="AE71" s="278"/>
      <c r="AF71" s="278" t="s">
        <v>63</v>
      </c>
      <c r="AG71" s="278"/>
      <c r="AH71" s="343"/>
      <c r="AI71" s="293" t="s">
        <v>0</v>
      </c>
      <c r="AJ71" s="221" t="s">
        <v>122</v>
      </c>
      <c r="AK71" s="221"/>
      <c r="AL71" s="220" t="s">
        <v>230</v>
      </c>
      <c r="AM71" s="220"/>
      <c r="AN71" s="157"/>
    </row>
    <row r="72" spans="2:40" ht="8.4499999999999993" customHeight="1">
      <c r="B72" s="6"/>
      <c r="C72" s="158"/>
      <c r="D72" s="132">
        <v>1</v>
      </c>
      <c r="E72" s="18">
        <v>2</v>
      </c>
      <c r="F72" s="18">
        <v>3</v>
      </c>
      <c r="G72" s="18">
        <v>4</v>
      </c>
      <c r="H72" s="18">
        <v>5</v>
      </c>
      <c r="I72" s="18">
        <v>6</v>
      </c>
      <c r="J72" s="135">
        <v>7</v>
      </c>
      <c r="K72" s="21">
        <v>8</v>
      </c>
      <c r="L72" s="123">
        <v>9</v>
      </c>
      <c r="M72" s="18">
        <v>10</v>
      </c>
      <c r="N72" s="18">
        <v>11</v>
      </c>
      <c r="O72" s="18">
        <v>12</v>
      </c>
      <c r="P72" s="18">
        <v>13</v>
      </c>
      <c r="Q72" s="135">
        <v>14</v>
      </c>
      <c r="R72" s="21">
        <v>15</v>
      </c>
      <c r="S72" s="123">
        <v>16</v>
      </c>
      <c r="T72" s="18">
        <v>17</v>
      </c>
      <c r="U72" s="18">
        <v>18</v>
      </c>
      <c r="V72" s="18">
        <v>19</v>
      </c>
      <c r="W72" s="18">
        <v>20</v>
      </c>
      <c r="X72" s="135">
        <v>21</v>
      </c>
      <c r="Y72" s="21">
        <v>22</v>
      </c>
      <c r="Z72" s="123">
        <v>23</v>
      </c>
      <c r="AA72" s="18">
        <v>24</v>
      </c>
      <c r="AB72" s="18">
        <v>25</v>
      </c>
      <c r="AC72" s="18">
        <v>26</v>
      </c>
      <c r="AD72" s="18">
        <v>27</v>
      </c>
      <c r="AE72" s="135">
        <v>28</v>
      </c>
      <c r="AF72" s="21">
        <v>29</v>
      </c>
      <c r="AG72" s="133">
        <v>30</v>
      </c>
      <c r="AH72" s="346"/>
      <c r="AI72" s="293"/>
      <c r="AJ72" s="222"/>
      <c r="AK72" s="222"/>
      <c r="AL72" s="220"/>
      <c r="AM72" s="220"/>
      <c r="AN72" s="157"/>
    </row>
    <row r="73" spans="2:40" ht="17.100000000000001" customHeight="1">
      <c r="B73" s="17">
        <v>1</v>
      </c>
      <c r="C73" s="117" t="s">
        <v>16</v>
      </c>
      <c r="D73" s="129"/>
      <c r="E73" s="127"/>
      <c r="F73" s="128"/>
      <c r="G73" s="127"/>
      <c r="H73" s="127"/>
      <c r="I73" s="25"/>
      <c r="J73" s="137"/>
      <c r="K73" s="125"/>
      <c r="L73" s="128"/>
      <c r="M73" s="128"/>
      <c r="N73" s="127"/>
      <c r="O73" s="127"/>
      <c r="P73" s="25"/>
      <c r="Q73" s="137"/>
      <c r="R73" s="125"/>
      <c r="S73" s="128"/>
      <c r="T73" s="128"/>
      <c r="U73" s="127"/>
      <c r="V73" s="127"/>
      <c r="W73" s="25"/>
      <c r="X73" s="137"/>
      <c r="Y73" s="140"/>
      <c r="Z73" s="128"/>
      <c r="AA73" s="128"/>
      <c r="AB73" s="127"/>
      <c r="AC73" s="127"/>
      <c r="AD73" s="25"/>
      <c r="AE73" s="137"/>
      <c r="AF73" s="125"/>
      <c r="AG73" s="134"/>
      <c r="AH73" s="229"/>
      <c r="AI73" s="116">
        <f>SUM(D73:AG73)</f>
        <v>0</v>
      </c>
      <c r="AJ73" s="267" t="s">
        <v>1</v>
      </c>
      <c r="AK73" s="267"/>
      <c r="AL73" s="269">
        <f>AL59+AM68</f>
        <v>-2568</v>
      </c>
      <c r="AM73" s="269"/>
      <c r="AN73" s="16"/>
    </row>
    <row r="74" spans="2:40" ht="9.6" customHeight="1" thickBot="1">
      <c r="B74" s="3"/>
      <c r="C74" s="113" t="s">
        <v>14</v>
      </c>
      <c r="D74" s="129"/>
      <c r="E74" s="127"/>
      <c r="F74" s="128"/>
      <c r="G74" s="127"/>
      <c r="H74" s="127"/>
      <c r="I74" s="25"/>
      <c r="J74" s="137"/>
      <c r="K74" s="125"/>
      <c r="L74" s="128"/>
      <c r="M74" s="128"/>
      <c r="N74" s="127"/>
      <c r="O74" s="127"/>
      <c r="P74" s="25"/>
      <c r="Q74" s="137"/>
      <c r="R74" s="125"/>
      <c r="S74" s="128"/>
      <c r="T74" s="128"/>
      <c r="U74" s="127"/>
      <c r="V74" s="127"/>
      <c r="W74" s="25"/>
      <c r="X74" s="137"/>
      <c r="Y74" s="146"/>
      <c r="Z74" s="128"/>
      <c r="AA74" s="128"/>
      <c r="AB74" s="127"/>
      <c r="AC74" s="127"/>
      <c r="AD74" s="25"/>
      <c r="AE74" s="137"/>
      <c r="AF74" s="125"/>
      <c r="AG74" s="134"/>
      <c r="AH74" s="232"/>
      <c r="AI74" s="115"/>
      <c r="AJ74" s="268"/>
      <c r="AK74" s="268"/>
      <c r="AL74" s="269"/>
      <c r="AM74" s="269"/>
      <c r="AN74" s="16"/>
    </row>
    <row r="75" spans="2:40" ht="8.4499999999999993" customHeight="1">
      <c r="B75" s="289">
        <v>2</v>
      </c>
      <c r="C75" s="167" t="s">
        <v>21</v>
      </c>
      <c r="D75" s="298"/>
      <c r="E75" s="300"/>
      <c r="F75" s="265"/>
      <c r="G75" s="287"/>
      <c r="H75" s="287"/>
      <c r="I75" s="169"/>
      <c r="J75" s="284"/>
      <c r="K75" s="285"/>
      <c r="L75" s="286"/>
      <c r="M75" s="265"/>
      <c r="N75" s="287"/>
      <c r="O75" s="287"/>
      <c r="P75" s="169"/>
      <c r="Q75" s="284"/>
      <c r="R75" s="285"/>
      <c r="S75" s="286"/>
      <c r="T75" s="265"/>
      <c r="U75" s="287"/>
      <c r="V75" s="287"/>
      <c r="W75" s="169"/>
      <c r="X75" s="284"/>
      <c r="Y75" s="285"/>
      <c r="Z75" s="286"/>
      <c r="AA75" s="265"/>
      <c r="AB75" s="287"/>
      <c r="AC75" s="287"/>
      <c r="AD75" s="169"/>
      <c r="AE75" s="284"/>
      <c r="AF75" s="285"/>
      <c r="AG75" s="296"/>
      <c r="AH75" s="232"/>
      <c r="AI75" s="297">
        <f>SUM(J75+Q75+X75+AE75)*1.5</f>
        <v>0</v>
      </c>
      <c r="AJ75" s="195">
        <f>SUM(AI73:AI79,AI82)</f>
        <v>0</v>
      </c>
      <c r="AK75" s="196"/>
      <c r="AL75" s="201" t="s">
        <v>124</v>
      </c>
      <c r="AM75" s="202"/>
      <c r="AN75" s="157"/>
    </row>
    <row r="76" spans="2:40" ht="8.4499999999999993" customHeight="1">
      <c r="B76" s="289"/>
      <c r="C76" s="168"/>
      <c r="D76" s="299"/>
      <c r="E76" s="301"/>
      <c r="F76" s="265"/>
      <c r="G76" s="287"/>
      <c r="H76" s="287"/>
      <c r="I76" s="169"/>
      <c r="J76" s="284"/>
      <c r="K76" s="285"/>
      <c r="L76" s="286"/>
      <c r="M76" s="265"/>
      <c r="N76" s="287"/>
      <c r="O76" s="287"/>
      <c r="P76" s="169"/>
      <c r="Q76" s="284"/>
      <c r="R76" s="285"/>
      <c r="S76" s="286"/>
      <c r="T76" s="265"/>
      <c r="U76" s="287"/>
      <c r="V76" s="287"/>
      <c r="W76" s="169"/>
      <c r="X76" s="284"/>
      <c r="Y76" s="285"/>
      <c r="Z76" s="286"/>
      <c r="AA76" s="265"/>
      <c r="AB76" s="287"/>
      <c r="AC76" s="287"/>
      <c r="AD76" s="169"/>
      <c r="AE76" s="284"/>
      <c r="AF76" s="285"/>
      <c r="AG76" s="296"/>
      <c r="AH76" s="232"/>
      <c r="AI76" s="297"/>
      <c r="AJ76" s="197"/>
      <c r="AK76" s="198"/>
      <c r="AL76" s="181">
        <v>22</v>
      </c>
      <c r="AM76" s="182"/>
      <c r="AN76" s="157"/>
    </row>
    <row r="77" spans="2:40" ht="8.4499999999999993" customHeight="1">
      <c r="B77" s="289">
        <v>3</v>
      </c>
      <c r="C77" s="183" t="s">
        <v>17</v>
      </c>
      <c r="D77" s="294"/>
      <c r="E77" s="186"/>
      <c r="F77" s="271"/>
      <c r="G77" s="169"/>
      <c r="H77" s="169"/>
      <c r="I77" s="169"/>
      <c r="J77" s="165"/>
      <c r="K77" s="270"/>
      <c r="L77" s="271"/>
      <c r="M77" s="271"/>
      <c r="N77" s="169"/>
      <c r="O77" s="169"/>
      <c r="P77" s="169"/>
      <c r="Q77" s="165"/>
      <c r="R77" s="270"/>
      <c r="S77" s="271"/>
      <c r="T77" s="271"/>
      <c r="U77" s="169"/>
      <c r="V77" s="169"/>
      <c r="W77" s="169"/>
      <c r="X77" s="165"/>
      <c r="Y77" s="270"/>
      <c r="Z77" s="271"/>
      <c r="AA77" s="271"/>
      <c r="AB77" s="169"/>
      <c r="AC77" s="169"/>
      <c r="AD77" s="169"/>
      <c r="AE77" s="165"/>
      <c r="AF77" s="270"/>
      <c r="AG77" s="273"/>
      <c r="AH77" s="232"/>
      <c r="AI77" s="297">
        <f>SUM(D77:AG78)</f>
        <v>0</v>
      </c>
      <c r="AJ77" s="197"/>
      <c r="AK77" s="198"/>
      <c r="AL77" s="202" t="s">
        <v>125</v>
      </c>
      <c r="AM77" s="204"/>
      <c r="AN77" s="157"/>
    </row>
    <row r="78" spans="2:40" ht="8.4499999999999993" customHeight="1">
      <c r="B78" s="289"/>
      <c r="C78" s="183"/>
      <c r="D78" s="295"/>
      <c r="E78" s="187"/>
      <c r="F78" s="271"/>
      <c r="G78" s="169"/>
      <c r="H78" s="169"/>
      <c r="I78" s="169"/>
      <c r="J78" s="165"/>
      <c r="K78" s="270"/>
      <c r="L78" s="271"/>
      <c r="M78" s="271"/>
      <c r="N78" s="169"/>
      <c r="O78" s="169"/>
      <c r="P78" s="169"/>
      <c r="Q78" s="165"/>
      <c r="R78" s="270"/>
      <c r="S78" s="271"/>
      <c r="T78" s="271"/>
      <c r="U78" s="169"/>
      <c r="V78" s="169"/>
      <c r="W78" s="169"/>
      <c r="X78" s="165"/>
      <c r="Y78" s="270"/>
      <c r="Z78" s="271"/>
      <c r="AA78" s="271"/>
      <c r="AB78" s="169"/>
      <c r="AC78" s="169"/>
      <c r="AD78" s="169"/>
      <c r="AE78" s="165"/>
      <c r="AF78" s="270"/>
      <c r="AG78" s="273"/>
      <c r="AH78" s="232"/>
      <c r="AI78" s="297"/>
      <c r="AJ78" s="197"/>
      <c r="AK78" s="198"/>
      <c r="AL78" s="181">
        <f>AL76*8</f>
        <v>176</v>
      </c>
      <c r="AM78" s="182"/>
      <c r="AN78" s="157"/>
    </row>
    <row r="79" spans="2:40" ht="17.100000000000001" customHeight="1" thickBot="1">
      <c r="B79" s="17">
        <v>4</v>
      </c>
      <c r="C79" s="117" t="s">
        <v>18</v>
      </c>
      <c r="D79" s="129"/>
      <c r="E79" s="127"/>
      <c r="F79" s="128"/>
      <c r="G79" s="127"/>
      <c r="H79" s="127"/>
      <c r="I79" s="127"/>
      <c r="J79" s="47"/>
      <c r="K79" s="125"/>
      <c r="L79" s="128"/>
      <c r="M79" s="128"/>
      <c r="N79" s="127"/>
      <c r="O79" s="127"/>
      <c r="P79" s="127"/>
      <c r="Q79" s="47"/>
      <c r="R79" s="125"/>
      <c r="S79" s="128"/>
      <c r="T79" s="128"/>
      <c r="U79" s="127"/>
      <c r="V79" s="127"/>
      <c r="W79" s="127"/>
      <c r="X79" s="47"/>
      <c r="Y79" s="125"/>
      <c r="Z79" s="128"/>
      <c r="AA79" s="128"/>
      <c r="AB79" s="127"/>
      <c r="AC79" s="127"/>
      <c r="AD79" s="127"/>
      <c r="AE79" s="47"/>
      <c r="AF79" s="125"/>
      <c r="AG79" s="134"/>
      <c r="AH79" s="232"/>
      <c r="AI79" s="116">
        <f>SUM(D79:AG79)</f>
        <v>0</v>
      </c>
      <c r="AJ79" s="199"/>
      <c r="AK79" s="200"/>
      <c r="AL79" s="213"/>
      <c r="AM79" s="214"/>
      <c r="AN79" s="16"/>
    </row>
    <row r="80" spans="2:40" ht="8.4499999999999993" customHeight="1">
      <c r="B80" s="289">
        <v>5</v>
      </c>
      <c r="C80" s="183" t="s">
        <v>19</v>
      </c>
      <c r="D80" s="207">
        <f>SUM(D73:J73)</f>
        <v>0</v>
      </c>
      <c r="E80" s="208"/>
      <c r="F80" s="208"/>
      <c r="G80" s="208"/>
      <c r="H80" s="208"/>
      <c r="I80" s="208"/>
      <c r="J80" s="208"/>
      <c r="K80" s="207">
        <f>SUM(K73:Q73)</f>
        <v>0</v>
      </c>
      <c r="L80" s="208"/>
      <c r="M80" s="208"/>
      <c r="N80" s="208"/>
      <c r="O80" s="208"/>
      <c r="P80" s="208"/>
      <c r="Q80" s="208"/>
      <c r="R80" s="207">
        <f>SUM(R73:X73)</f>
        <v>0</v>
      </c>
      <c r="S80" s="208"/>
      <c r="T80" s="208"/>
      <c r="U80" s="208"/>
      <c r="V80" s="208"/>
      <c r="W80" s="208"/>
      <c r="X80" s="208"/>
      <c r="Y80" s="207">
        <f>SUM(Y73:AE73)</f>
        <v>0</v>
      </c>
      <c r="Z80" s="208"/>
      <c r="AA80" s="208"/>
      <c r="AB80" s="208"/>
      <c r="AC80" s="208"/>
      <c r="AD80" s="208"/>
      <c r="AE80" s="208"/>
      <c r="AF80" s="207">
        <f>SUM(AF73:AG73)</f>
        <v>0</v>
      </c>
      <c r="AG80" s="209"/>
      <c r="AH80" s="232"/>
      <c r="AI80" s="302"/>
      <c r="AJ80" s="35" t="s">
        <v>93</v>
      </c>
      <c r="AK80" s="251" t="s">
        <v>95</v>
      </c>
      <c r="AL80" s="252"/>
      <c r="AM80" s="36" t="s">
        <v>96</v>
      </c>
      <c r="AN80" s="157"/>
    </row>
    <row r="81" spans="2:40" ht="8.4499999999999993" customHeight="1" thickBot="1">
      <c r="B81" s="289"/>
      <c r="C81" s="183"/>
      <c r="D81" s="210"/>
      <c r="E81" s="211"/>
      <c r="F81" s="211"/>
      <c r="G81" s="211"/>
      <c r="H81" s="211"/>
      <c r="I81" s="211"/>
      <c r="J81" s="211"/>
      <c r="K81" s="210"/>
      <c r="L81" s="211"/>
      <c r="M81" s="211"/>
      <c r="N81" s="211"/>
      <c r="O81" s="211"/>
      <c r="P81" s="211"/>
      <c r="Q81" s="211"/>
      <c r="R81" s="210"/>
      <c r="S81" s="211"/>
      <c r="T81" s="211"/>
      <c r="U81" s="211"/>
      <c r="V81" s="211"/>
      <c r="W81" s="211"/>
      <c r="X81" s="211"/>
      <c r="Y81" s="210"/>
      <c r="Z81" s="211"/>
      <c r="AA81" s="211"/>
      <c r="AB81" s="211"/>
      <c r="AC81" s="211"/>
      <c r="AD81" s="211"/>
      <c r="AE81" s="211"/>
      <c r="AF81" s="210"/>
      <c r="AG81" s="212"/>
      <c r="AH81" s="232"/>
      <c r="AI81" s="302"/>
      <c r="AJ81" s="37" t="s">
        <v>126</v>
      </c>
      <c r="AK81" s="253" t="s">
        <v>126</v>
      </c>
      <c r="AL81" s="254"/>
      <c r="AM81" s="38" t="s">
        <v>127</v>
      </c>
      <c r="AN81" s="157"/>
    </row>
    <row r="82" spans="2:40" ht="8.4499999999999993" customHeight="1">
      <c r="B82" s="289">
        <v>6</v>
      </c>
      <c r="C82" s="167" t="s">
        <v>20</v>
      </c>
      <c r="D82" s="294"/>
      <c r="E82" s="186"/>
      <c r="F82" s="271"/>
      <c r="G82" s="169"/>
      <c r="H82" s="169"/>
      <c r="I82" s="169"/>
      <c r="J82" s="165"/>
      <c r="K82" s="270"/>
      <c r="L82" s="271"/>
      <c r="M82" s="271"/>
      <c r="N82" s="169"/>
      <c r="O82" s="169"/>
      <c r="P82" s="169"/>
      <c r="Q82" s="165"/>
      <c r="R82" s="270"/>
      <c r="S82" s="271"/>
      <c r="T82" s="271"/>
      <c r="U82" s="169"/>
      <c r="V82" s="169"/>
      <c r="W82" s="169"/>
      <c r="X82" s="165"/>
      <c r="Y82" s="270"/>
      <c r="Z82" s="271"/>
      <c r="AA82" s="271"/>
      <c r="AB82" s="169"/>
      <c r="AC82" s="169"/>
      <c r="AD82" s="169"/>
      <c r="AE82" s="165"/>
      <c r="AF82" s="270"/>
      <c r="AG82" s="273"/>
      <c r="AH82" s="232"/>
      <c r="AI82" s="241">
        <f>SUM(D82:AG83)</f>
        <v>0</v>
      </c>
      <c r="AJ82" s="242">
        <f>AK68+AM68+AJ75</f>
        <v>0</v>
      </c>
      <c r="AK82" s="243">
        <f>AK68+AL78</f>
        <v>1032</v>
      </c>
      <c r="AL82" s="244"/>
      <c r="AM82" s="237">
        <f>AJ82-AK82</f>
        <v>-1032</v>
      </c>
      <c r="AN82" s="157"/>
    </row>
    <row r="83" spans="2:40" ht="8.4499999999999993" customHeight="1">
      <c r="B83" s="289"/>
      <c r="C83" s="168"/>
      <c r="D83" s="295"/>
      <c r="E83" s="187"/>
      <c r="F83" s="271"/>
      <c r="G83" s="169"/>
      <c r="H83" s="169"/>
      <c r="I83" s="169"/>
      <c r="J83" s="165"/>
      <c r="K83" s="270"/>
      <c r="L83" s="271"/>
      <c r="M83" s="271"/>
      <c r="N83" s="169"/>
      <c r="O83" s="169"/>
      <c r="P83" s="169"/>
      <c r="Q83" s="165"/>
      <c r="R83" s="270"/>
      <c r="S83" s="271"/>
      <c r="T83" s="271"/>
      <c r="U83" s="169"/>
      <c r="V83" s="169"/>
      <c r="W83" s="169"/>
      <c r="X83" s="165"/>
      <c r="Y83" s="270"/>
      <c r="Z83" s="271"/>
      <c r="AA83" s="271"/>
      <c r="AB83" s="169"/>
      <c r="AC83" s="169"/>
      <c r="AD83" s="169"/>
      <c r="AE83" s="165"/>
      <c r="AF83" s="270"/>
      <c r="AG83" s="273"/>
      <c r="AH83" s="235"/>
      <c r="AI83" s="241"/>
      <c r="AJ83" s="242"/>
      <c r="AK83" s="245"/>
      <c r="AL83" s="246"/>
      <c r="AM83" s="303"/>
      <c r="AN83" s="157"/>
    </row>
    <row r="84" spans="2:40" ht="8.4499999999999993" customHeight="1">
      <c r="B84" s="290"/>
      <c r="C84" s="291"/>
      <c r="D84" s="291"/>
      <c r="E84" s="291"/>
      <c r="F84" s="291"/>
      <c r="G84" s="291"/>
      <c r="H84" s="291"/>
      <c r="I84" s="291"/>
      <c r="J84" s="291"/>
      <c r="K84" s="291"/>
      <c r="L84" s="291"/>
      <c r="M84" s="291"/>
      <c r="N84" s="291"/>
      <c r="O84" s="291"/>
      <c r="P84" s="291"/>
      <c r="Q84" s="291"/>
      <c r="R84" s="291"/>
      <c r="S84" s="291"/>
      <c r="T84" s="291"/>
      <c r="U84" s="291"/>
      <c r="V84" s="291"/>
      <c r="W84" s="291"/>
      <c r="X84" s="291"/>
      <c r="Y84" s="291"/>
      <c r="Z84" s="291"/>
      <c r="AA84" s="291"/>
      <c r="AB84" s="291"/>
      <c r="AC84" s="291"/>
      <c r="AD84" s="291"/>
      <c r="AE84" s="291"/>
      <c r="AF84" s="291"/>
      <c r="AG84" s="291"/>
      <c r="AH84" s="291"/>
      <c r="AI84" s="291"/>
      <c r="AJ84" s="291"/>
      <c r="AK84" s="291"/>
      <c r="AL84" s="291"/>
      <c r="AM84" s="291"/>
      <c r="AN84" s="292"/>
    </row>
    <row r="85" spans="2:40" ht="8.4499999999999993" customHeight="1">
      <c r="B85" s="6"/>
      <c r="C85" s="158" t="s">
        <v>27</v>
      </c>
      <c r="D85" s="278" t="s">
        <v>63</v>
      </c>
      <c r="E85" s="278"/>
      <c r="F85" s="278"/>
      <c r="G85" s="278"/>
      <c r="H85" s="278"/>
      <c r="I85" s="278" t="s">
        <v>64</v>
      </c>
      <c r="J85" s="278"/>
      <c r="K85" s="278"/>
      <c r="L85" s="278"/>
      <c r="M85" s="278"/>
      <c r="N85" s="278"/>
      <c r="O85" s="278"/>
      <c r="P85" s="278" t="s">
        <v>65</v>
      </c>
      <c r="Q85" s="278"/>
      <c r="R85" s="278"/>
      <c r="S85" s="278"/>
      <c r="T85" s="278"/>
      <c r="U85" s="278"/>
      <c r="V85" s="278"/>
      <c r="W85" s="278" t="s">
        <v>66</v>
      </c>
      <c r="X85" s="278"/>
      <c r="Y85" s="278"/>
      <c r="Z85" s="278"/>
      <c r="AA85" s="278"/>
      <c r="AB85" s="278"/>
      <c r="AC85" s="278"/>
      <c r="AD85" s="278" t="s">
        <v>67</v>
      </c>
      <c r="AE85" s="278"/>
      <c r="AF85" s="278"/>
      <c r="AG85" s="278"/>
      <c r="AH85" s="278"/>
      <c r="AI85" s="172" t="s">
        <v>0</v>
      </c>
      <c r="AJ85" s="221" t="s">
        <v>128</v>
      </c>
      <c r="AK85" s="221"/>
      <c r="AL85" s="220" t="s">
        <v>231</v>
      </c>
      <c r="AM85" s="220"/>
      <c r="AN85" s="157"/>
    </row>
    <row r="86" spans="2:40" ht="8.4499999999999993" customHeight="1">
      <c r="B86" s="6"/>
      <c r="C86" s="158"/>
      <c r="D86" s="21">
        <v>1</v>
      </c>
      <c r="E86" s="18">
        <v>2</v>
      </c>
      <c r="F86" s="18">
        <v>3</v>
      </c>
      <c r="G86" s="18">
        <v>4</v>
      </c>
      <c r="H86" s="135">
        <v>5</v>
      </c>
      <c r="I86" s="21">
        <v>6</v>
      </c>
      <c r="J86" s="123">
        <v>7</v>
      </c>
      <c r="K86" s="18">
        <v>8</v>
      </c>
      <c r="L86" s="18">
        <v>9</v>
      </c>
      <c r="M86" s="18">
        <v>10</v>
      </c>
      <c r="N86" s="18">
        <v>11</v>
      </c>
      <c r="O86" s="135">
        <v>12</v>
      </c>
      <c r="P86" s="21">
        <v>13</v>
      </c>
      <c r="Q86" s="123">
        <v>14</v>
      </c>
      <c r="R86" s="18">
        <v>15</v>
      </c>
      <c r="S86" s="18">
        <v>16</v>
      </c>
      <c r="T86" s="18">
        <v>17</v>
      </c>
      <c r="U86" s="18">
        <v>18</v>
      </c>
      <c r="V86" s="135">
        <v>19</v>
      </c>
      <c r="W86" s="21">
        <v>20</v>
      </c>
      <c r="X86" s="123">
        <v>21</v>
      </c>
      <c r="Y86" s="18">
        <v>22</v>
      </c>
      <c r="Z86" s="18">
        <v>23</v>
      </c>
      <c r="AA86" s="18">
        <v>24</v>
      </c>
      <c r="AB86" s="18">
        <v>25</v>
      </c>
      <c r="AC86" s="135">
        <v>26</v>
      </c>
      <c r="AD86" s="21">
        <v>27</v>
      </c>
      <c r="AE86" s="123">
        <v>28</v>
      </c>
      <c r="AF86" s="18">
        <v>29</v>
      </c>
      <c r="AG86" s="18">
        <v>30</v>
      </c>
      <c r="AH86" s="22">
        <v>31</v>
      </c>
      <c r="AI86" s="172"/>
      <c r="AJ86" s="222"/>
      <c r="AK86" s="222"/>
      <c r="AL86" s="220"/>
      <c r="AM86" s="220"/>
      <c r="AN86" s="157"/>
    </row>
    <row r="87" spans="2:40" ht="17.100000000000001" customHeight="1">
      <c r="B87" s="17">
        <v>1</v>
      </c>
      <c r="C87" s="117" t="s">
        <v>16</v>
      </c>
      <c r="D87" s="125"/>
      <c r="E87" s="127"/>
      <c r="F87" s="127"/>
      <c r="G87" s="25"/>
      <c r="H87" s="137"/>
      <c r="I87" s="140"/>
      <c r="J87" s="128"/>
      <c r="K87" s="128"/>
      <c r="L87" s="127"/>
      <c r="M87" s="127"/>
      <c r="N87" s="25"/>
      <c r="O87" s="137"/>
      <c r="P87" s="140"/>
      <c r="Q87" s="128"/>
      <c r="R87" s="128"/>
      <c r="S87" s="127"/>
      <c r="T87" s="127"/>
      <c r="U87" s="25"/>
      <c r="V87" s="137"/>
      <c r="W87" s="140"/>
      <c r="X87" s="128"/>
      <c r="Y87" s="128"/>
      <c r="Z87" s="127"/>
      <c r="AA87" s="127"/>
      <c r="AB87" s="25"/>
      <c r="AC87" s="137"/>
      <c r="AD87" s="140"/>
      <c r="AE87" s="128"/>
      <c r="AF87" s="128"/>
      <c r="AG87" s="127"/>
      <c r="AH87" s="124"/>
      <c r="AI87" s="61">
        <f>SUM(D87:AH87)</f>
        <v>0</v>
      </c>
      <c r="AJ87" s="267" t="s">
        <v>1</v>
      </c>
      <c r="AK87" s="267"/>
      <c r="AL87" s="269">
        <f>AL73+AM82</f>
        <v>-3600</v>
      </c>
      <c r="AM87" s="269"/>
      <c r="AN87" s="16"/>
    </row>
    <row r="88" spans="2:40" ht="9.6" customHeight="1" thickBot="1">
      <c r="B88" s="3"/>
      <c r="C88" s="113" t="s">
        <v>14</v>
      </c>
      <c r="D88" s="125"/>
      <c r="E88" s="127"/>
      <c r="F88" s="127"/>
      <c r="G88" s="25"/>
      <c r="H88" s="137"/>
      <c r="I88" s="146"/>
      <c r="J88" s="128"/>
      <c r="K88" s="128"/>
      <c r="L88" s="127"/>
      <c r="M88" s="127"/>
      <c r="N88" s="25"/>
      <c r="O88" s="137"/>
      <c r="P88" s="146"/>
      <c r="Q88" s="128"/>
      <c r="R88" s="128"/>
      <c r="S88" s="127"/>
      <c r="T88" s="127"/>
      <c r="U88" s="25"/>
      <c r="V88" s="137"/>
      <c r="W88" s="146"/>
      <c r="X88" s="128"/>
      <c r="Y88" s="128"/>
      <c r="Z88" s="127"/>
      <c r="AA88" s="127"/>
      <c r="AB88" s="25"/>
      <c r="AC88" s="137"/>
      <c r="AD88" s="146"/>
      <c r="AE88" s="128"/>
      <c r="AF88" s="128"/>
      <c r="AG88" s="127"/>
      <c r="AH88" s="124"/>
      <c r="AI88" s="115"/>
      <c r="AJ88" s="268"/>
      <c r="AK88" s="268"/>
      <c r="AL88" s="269"/>
      <c r="AM88" s="269"/>
      <c r="AN88" s="16"/>
    </row>
    <row r="89" spans="2:40" ht="8.4499999999999993" customHeight="1">
      <c r="B89" s="289">
        <v>2</v>
      </c>
      <c r="C89" s="167" t="s">
        <v>21</v>
      </c>
      <c r="D89" s="272"/>
      <c r="E89" s="287"/>
      <c r="F89" s="287"/>
      <c r="G89" s="188"/>
      <c r="H89" s="288"/>
      <c r="I89" s="285"/>
      <c r="J89" s="286"/>
      <c r="K89" s="265"/>
      <c r="L89" s="287"/>
      <c r="M89" s="287"/>
      <c r="N89" s="188"/>
      <c r="O89" s="284"/>
      <c r="P89" s="285"/>
      <c r="Q89" s="286"/>
      <c r="R89" s="265"/>
      <c r="S89" s="287"/>
      <c r="T89" s="287"/>
      <c r="U89" s="188"/>
      <c r="V89" s="284"/>
      <c r="W89" s="285"/>
      <c r="X89" s="286"/>
      <c r="Y89" s="265"/>
      <c r="Z89" s="287"/>
      <c r="AA89" s="287"/>
      <c r="AB89" s="188"/>
      <c r="AC89" s="284"/>
      <c r="AD89" s="285"/>
      <c r="AE89" s="286"/>
      <c r="AF89" s="265"/>
      <c r="AG89" s="287"/>
      <c r="AH89" s="288"/>
      <c r="AI89" s="236">
        <f>SUM(H89+O89+V89+AC89)*1.5</f>
        <v>0</v>
      </c>
      <c r="AJ89" s="195">
        <f>SUM(AI87:AI93,AI96)</f>
        <v>0</v>
      </c>
      <c r="AK89" s="196"/>
      <c r="AL89" s="201" t="s">
        <v>130</v>
      </c>
      <c r="AM89" s="202"/>
      <c r="AN89" s="157"/>
    </row>
    <row r="90" spans="2:40" ht="8.4499999999999993" customHeight="1">
      <c r="B90" s="289"/>
      <c r="C90" s="168"/>
      <c r="D90" s="272"/>
      <c r="E90" s="287"/>
      <c r="F90" s="287"/>
      <c r="G90" s="189"/>
      <c r="H90" s="288"/>
      <c r="I90" s="285"/>
      <c r="J90" s="286"/>
      <c r="K90" s="265"/>
      <c r="L90" s="287"/>
      <c r="M90" s="287"/>
      <c r="N90" s="189"/>
      <c r="O90" s="284"/>
      <c r="P90" s="285"/>
      <c r="Q90" s="286"/>
      <c r="R90" s="265"/>
      <c r="S90" s="287"/>
      <c r="T90" s="287"/>
      <c r="U90" s="189"/>
      <c r="V90" s="284"/>
      <c r="W90" s="285"/>
      <c r="X90" s="286"/>
      <c r="Y90" s="265"/>
      <c r="Z90" s="287"/>
      <c r="AA90" s="287"/>
      <c r="AB90" s="189"/>
      <c r="AC90" s="284"/>
      <c r="AD90" s="285"/>
      <c r="AE90" s="286"/>
      <c r="AF90" s="265"/>
      <c r="AG90" s="287"/>
      <c r="AH90" s="288"/>
      <c r="AI90" s="236"/>
      <c r="AJ90" s="197"/>
      <c r="AK90" s="198"/>
      <c r="AL90" s="181">
        <v>23</v>
      </c>
      <c r="AM90" s="182"/>
      <c r="AN90" s="157"/>
    </row>
    <row r="91" spans="2:40" ht="8.4499999999999993" customHeight="1">
      <c r="B91" s="289">
        <v>3</v>
      </c>
      <c r="C91" s="183" t="s">
        <v>17</v>
      </c>
      <c r="D91" s="270"/>
      <c r="E91" s="169"/>
      <c r="F91" s="169"/>
      <c r="G91" s="169"/>
      <c r="H91" s="165"/>
      <c r="I91" s="270"/>
      <c r="J91" s="271"/>
      <c r="K91" s="271"/>
      <c r="L91" s="169"/>
      <c r="M91" s="169"/>
      <c r="N91" s="169"/>
      <c r="O91" s="165"/>
      <c r="P91" s="270"/>
      <c r="Q91" s="271"/>
      <c r="R91" s="271"/>
      <c r="S91" s="169"/>
      <c r="T91" s="169"/>
      <c r="U91" s="169"/>
      <c r="V91" s="165"/>
      <c r="W91" s="270"/>
      <c r="X91" s="271"/>
      <c r="Y91" s="271"/>
      <c r="Z91" s="169"/>
      <c r="AA91" s="169"/>
      <c r="AB91" s="169"/>
      <c r="AC91" s="165"/>
      <c r="AD91" s="270"/>
      <c r="AE91" s="271"/>
      <c r="AF91" s="271"/>
      <c r="AG91" s="169"/>
      <c r="AH91" s="192"/>
      <c r="AI91" s="236">
        <f>SUM(D91:AH92)</f>
        <v>0</v>
      </c>
      <c r="AJ91" s="197"/>
      <c r="AK91" s="198"/>
      <c r="AL91" s="202" t="s">
        <v>131</v>
      </c>
      <c r="AM91" s="204"/>
      <c r="AN91" s="157"/>
    </row>
    <row r="92" spans="2:40" ht="8.4499999999999993" customHeight="1">
      <c r="B92" s="289"/>
      <c r="C92" s="183"/>
      <c r="D92" s="270"/>
      <c r="E92" s="169"/>
      <c r="F92" s="169"/>
      <c r="G92" s="169"/>
      <c r="H92" s="165"/>
      <c r="I92" s="270"/>
      <c r="J92" s="271"/>
      <c r="K92" s="271"/>
      <c r="L92" s="169"/>
      <c r="M92" s="169"/>
      <c r="N92" s="169"/>
      <c r="O92" s="165"/>
      <c r="P92" s="270"/>
      <c r="Q92" s="271"/>
      <c r="R92" s="271"/>
      <c r="S92" s="169"/>
      <c r="T92" s="169"/>
      <c r="U92" s="169"/>
      <c r="V92" s="165"/>
      <c r="W92" s="270"/>
      <c r="X92" s="271"/>
      <c r="Y92" s="271"/>
      <c r="Z92" s="169"/>
      <c r="AA92" s="169"/>
      <c r="AB92" s="169"/>
      <c r="AC92" s="165"/>
      <c r="AD92" s="270"/>
      <c r="AE92" s="271"/>
      <c r="AF92" s="271"/>
      <c r="AG92" s="169"/>
      <c r="AH92" s="192"/>
      <c r="AI92" s="236"/>
      <c r="AJ92" s="197"/>
      <c r="AK92" s="198"/>
      <c r="AL92" s="181">
        <f>AL90*8</f>
        <v>184</v>
      </c>
      <c r="AM92" s="182"/>
      <c r="AN92" s="157"/>
    </row>
    <row r="93" spans="2:40" ht="17.100000000000001" customHeight="1" thickBot="1">
      <c r="B93" s="17">
        <v>4</v>
      </c>
      <c r="C93" s="117" t="s">
        <v>18</v>
      </c>
      <c r="D93" s="125"/>
      <c r="E93" s="127"/>
      <c r="F93" s="127"/>
      <c r="G93" s="127"/>
      <c r="H93" s="47"/>
      <c r="I93" s="125"/>
      <c r="J93" s="128"/>
      <c r="K93" s="128"/>
      <c r="L93" s="127"/>
      <c r="M93" s="127"/>
      <c r="N93" s="127"/>
      <c r="O93" s="47"/>
      <c r="P93" s="125"/>
      <c r="Q93" s="128"/>
      <c r="R93" s="128"/>
      <c r="S93" s="127"/>
      <c r="T93" s="127"/>
      <c r="U93" s="127"/>
      <c r="V93" s="47"/>
      <c r="W93" s="125"/>
      <c r="X93" s="128"/>
      <c r="Y93" s="128"/>
      <c r="Z93" s="127"/>
      <c r="AA93" s="127"/>
      <c r="AB93" s="127"/>
      <c r="AC93" s="47"/>
      <c r="AD93" s="125"/>
      <c r="AE93" s="128"/>
      <c r="AF93" s="128"/>
      <c r="AG93" s="127"/>
      <c r="AH93" s="124"/>
      <c r="AI93" s="61">
        <f>SUM(D93:AH93)</f>
        <v>0</v>
      </c>
      <c r="AJ93" s="199"/>
      <c r="AK93" s="200"/>
      <c r="AL93" s="213"/>
      <c r="AM93" s="214"/>
      <c r="AN93" s="16"/>
    </row>
    <row r="94" spans="2:40" ht="8.4499999999999993" customHeight="1">
      <c r="B94" s="289">
        <v>5</v>
      </c>
      <c r="C94" s="183" t="s">
        <v>19</v>
      </c>
      <c r="D94" s="207">
        <f>SUM(D87:H87)</f>
        <v>0</v>
      </c>
      <c r="E94" s="208"/>
      <c r="F94" s="208"/>
      <c r="G94" s="208"/>
      <c r="H94" s="208"/>
      <c r="I94" s="207">
        <f>SUM(I87:O87)</f>
        <v>0</v>
      </c>
      <c r="J94" s="208"/>
      <c r="K94" s="208"/>
      <c r="L94" s="208"/>
      <c r="M94" s="208"/>
      <c r="N94" s="208"/>
      <c r="O94" s="208"/>
      <c r="P94" s="207">
        <f>SUM(P87:V87)</f>
        <v>0</v>
      </c>
      <c r="Q94" s="208"/>
      <c r="R94" s="208"/>
      <c r="S94" s="208"/>
      <c r="T94" s="208"/>
      <c r="U94" s="208"/>
      <c r="V94" s="208"/>
      <c r="W94" s="207">
        <f>SUM(W87:AC87)</f>
        <v>0</v>
      </c>
      <c r="X94" s="208"/>
      <c r="Y94" s="208"/>
      <c r="Z94" s="208"/>
      <c r="AA94" s="208"/>
      <c r="AB94" s="208"/>
      <c r="AC94" s="208"/>
      <c r="AD94" s="207">
        <f>SUM(AD87:AH87)</f>
        <v>0</v>
      </c>
      <c r="AE94" s="208"/>
      <c r="AF94" s="208"/>
      <c r="AG94" s="208"/>
      <c r="AH94" s="209"/>
      <c r="AI94" s="219"/>
      <c r="AJ94" s="35" t="s">
        <v>93</v>
      </c>
      <c r="AK94" s="251" t="s">
        <v>95</v>
      </c>
      <c r="AL94" s="252"/>
      <c r="AM94" s="36" t="s">
        <v>96</v>
      </c>
      <c r="AN94" s="157"/>
    </row>
    <row r="95" spans="2:40" ht="8.4499999999999993" customHeight="1" thickBot="1">
      <c r="B95" s="289"/>
      <c r="C95" s="183"/>
      <c r="D95" s="210"/>
      <c r="E95" s="211"/>
      <c r="F95" s="211"/>
      <c r="G95" s="211"/>
      <c r="H95" s="211"/>
      <c r="I95" s="210"/>
      <c r="J95" s="211"/>
      <c r="K95" s="211"/>
      <c r="L95" s="211"/>
      <c r="M95" s="211"/>
      <c r="N95" s="211"/>
      <c r="O95" s="211"/>
      <c r="P95" s="210"/>
      <c r="Q95" s="211"/>
      <c r="R95" s="211"/>
      <c r="S95" s="211"/>
      <c r="T95" s="211"/>
      <c r="U95" s="211"/>
      <c r="V95" s="211"/>
      <c r="W95" s="210"/>
      <c r="X95" s="211"/>
      <c r="Y95" s="211"/>
      <c r="Z95" s="211"/>
      <c r="AA95" s="211"/>
      <c r="AB95" s="211"/>
      <c r="AC95" s="211"/>
      <c r="AD95" s="210"/>
      <c r="AE95" s="211"/>
      <c r="AF95" s="211"/>
      <c r="AG95" s="211"/>
      <c r="AH95" s="212"/>
      <c r="AI95" s="219"/>
      <c r="AJ95" s="37" t="s">
        <v>132</v>
      </c>
      <c r="AK95" s="253" t="s">
        <v>132</v>
      </c>
      <c r="AL95" s="254"/>
      <c r="AM95" s="38" t="s">
        <v>133</v>
      </c>
      <c r="AN95" s="157"/>
    </row>
    <row r="96" spans="2:40" ht="8.4499999999999993" customHeight="1">
      <c r="B96" s="289">
        <v>6</v>
      </c>
      <c r="C96" s="167" t="s">
        <v>20</v>
      </c>
      <c r="D96" s="270"/>
      <c r="E96" s="169"/>
      <c r="F96" s="169"/>
      <c r="G96" s="169"/>
      <c r="H96" s="165"/>
      <c r="I96" s="270"/>
      <c r="J96" s="271"/>
      <c r="K96" s="271"/>
      <c r="L96" s="169"/>
      <c r="M96" s="169"/>
      <c r="N96" s="169"/>
      <c r="O96" s="165"/>
      <c r="P96" s="270"/>
      <c r="Q96" s="271"/>
      <c r="R96" s="271"/>
      <c r="S96" s="169"/>
      <c r="T96" s="169"/>
      <c r="U96" s="169"/>
      <c r="V96" s="165"/>
      <c r="W96" s="270"/>
      <c r="X96" s="271"/>
      <c r="Y96" s="271"/>
      <c r="Z96" s="169"/>
      <c r="AA96" s="169"/>
      <c r="AB96" s="169"/>
      <c r="AC96" s="165"/>
      <c r="AD96" s="270"/>
      <c r="AE96" s="271"/>
      <c r="AF96" s="271"/>
      <c r="AG96" s="169"/>
      <c r="AH96" s="192"/>
      <c r="AI96" s="255">
        <f>SUM(D96:AH97)</f>
        <v>0</v>
      </c>
      <c r="AJ96" s="242">
        <f>AK82+AM82+AJ89</f>
        <v>0</v>
      </c>
      <c r="AK96" s="243">
        <f>AK82+AL92</f>
        <v>1216</v>
      </c>
      <c r="AL96" s="244"/>
      <c r="AM96" s="237">
        <f>AJ96-AK96</f>
        <v>-1216</v>
      </c>
      <c r="AN96" s="157"/>
    </row>
    <row r="97" spans="2:40" ht="8.4499999999999993" customHeight="1" thickBot="1">
      <c r="B97" s="289"/>
      <c r="C97" s="168"/>
      <c r="D97" s="270"/>
      <c r="E97" s="169"/>
      <c r="F97" s="169"/>
      <c r="G97" s="169"/>
      <c r="H97" s="165"/>
      <c r="I97" s="270"/>
      <c r="J97" s="271"/>
      <c r="K97" s="271"/>
      <c r="L97" s="169"/>
      <c r="M97" s="169"/>
      <c r="N97" s="169"/>
      <c r="O97" s="165"/>
      <c r="P97" s="270"/>
      <c r="Q97" s="271"/>
      <c r="R97" s="271"/>
      <c r="S97" s="169"/>
      <c r="T97" s="169"/>
      <c r="U97" s="169"/>
      <c r="V97" s="165"/>
      <c r="W97" s="270"/>
      <c r="X97" s="271"/>
      <c r="Y97" s="271"/>
      <c r="Z97" s="169"/>
      <c r="AA97" s="169"/>
      <c r="AB97" s="169"/>
      <c r="AC97" s="165"/>
      <c r="AD97" s="270"/>
      <c r="AE97" s="271"/>
      <c r="AF97" s="271"/>
      <c r="AG97" s="169"/>
      <c r="AH97" s="192"/>
      <c r="AI97" s="255"/>
      <c r="AJ97" s="242"/>
      <c r="AK97" s="245"/>
      <c r="AL97" s="246"/>
      <c r="AM97" s="238"/>
      <c r="AN97" s="157"/>
    </row>
    <row r="98" spans="2:40" ht="7.9" customHeight="1">
      <c r="B98" s="290"/>
      <c r="C98" s="291"/>
      <c r="D98" s="291"/>
      <c r="E98" s="291"/>
      <c r="F98" s="291"/>
      <c r="G98" s="291"/>
      <c r="H98" s="291"/>
      <c r="I98" s="291"/>
      <c r="J98" s="291"/>
      <c r="K98" s="291"/>
      <c r="L98" s="291"/>
      <c r="M98" s="291"/>
      <c r="N98" s="291"/>
      <c r="O98" s="291"/>
      <c r="P98" s="291"/>
      <c r="Q98" s="291"/>
      <c r="R98" s="291"/>
      <c r="S98" s="291"/>
      <c r="T98" s="291"/>
      <c r="U98" s="291"/>
      <c r="V98" s="291"/>
      <c r="W98" s="291"/>
      <c r="X98" s="291"/>
      <c r="Y98" s="291"/>
      <c r="Z98" s="291"/>
      <c r="AA98" s="291"/>
      <c r="AB98" s="291"/>
      <c r="AC98" s="291"/>
      <c r="AD98" s="291"/>
      <c r="AE98" s="291"/>
      <c r="AF98" s="291"/>
      <c r="AG98" s="291"/>
      <c r="AH98" s="291"/>
      <c r="AI98" s="291"/>
      <c r="AJ98" s="291"/>
      <c r="AK98" s="291"/>
      <c r="AL98" s="291"/>
      <c r="AM98" s="291"/>
      <c r="AN98" s="292"/>
    </row>
    <row r="99" spans="2:40" ht="8.4499999999999993" customHeight="1">
      <c r="B99" s="6"/>
      <c r="C99" s="158" t="s">
        <v>28</v>
      </c>
      <c r="D99" s="351" t="s">
        <v>67</v>
      </c>
      <c r="E99" s="278"/>
      <c r="F99" s="278" t="s">
        <v>68</v>
      </c>
      <c r="G99" s="278"/>
      <c r="H99" s="278"/>
      <c r="I99" s="278"/>
      <c r="J99" s="278"/>
      <c r="K99" s="278"/>
      <c r="L99" s="278"/>
      <c r="M99" s="278" t="s">
        <v>69</v>
      </c>
      <c r="N99" s="278"/>
      <c r="O99" s="278"/>
      <c r="P99" s="278"/>
      <c r="Q99" s="278"/>
      <c r="R99" s="278"/>
      <c r="S99" s="278"/>
      <c r="T99" s="278" t="s">
        <v>70</v>
      </c>
      <c r="U99" s="278"/>
      <c r="V99" s="278"/>
      <c r="W99" s="278"/>
      <c r="X99" s="278"/>
      <c r="Y99" s="278"/>
      <c r="Z99" s="278"/>
      <c r="AA99" s="278" t="s">
        <v>71</v>
      </c>
      <c r="AB99" s="278"/>
      <c r="AC99" s="278"/>
      <c r="AD99" s="278"/>
      <c r="AE99" s="278"/>
      <c r="AF99" s="278"/>
      <c r="AG99" s="278"/>
      <c r="AH99" s="151" t="s">
        <v>223</v>
      </c>
      <c r="AI99" s="172" t="s">
        <v>0</v>
      </c>
      <c r="AJ99" s="221" t="s">
        <v>134</v>
      </c>
      <c r="AK99" s="221"/>
      <c r="AL99" s="220" t="s">
        <v>232</v>
      </c>
      <c r="AM99" s="220"/>
      <c r="AN99" s="157"/>
    </row>
    <row r="100" spans="2:40" ht="8.4499999999999993" customHeight="1">
      <c r="B100" s="6"/>
      <c r="C100" s="158"/>
      <c r="D100" s="18">
        <v>1</v>
      </c>
      <c r="E100" s="135">
        <v>2</v>
      </c>
      <c r="F100" s="21">
        <v>3</v>
      </c>
      <c r="G100" s="123">
        <v>4</v>
      </c>
      <c r="H100" s="18">
        <v>5</v>
      </c>
      <c r="I100" s="18">
        <v>6</v>
      </c>
      <c r="J100" s="18">
        <v>7</v>
      </c>
      <c r="K100" s="18">
        <v>8</v>
      </c>
      <c r="L100" s="135">
        <v>9</v>
      </c>
      <c r="M100" s="21">
        <v>10</v>
      </c>
      <c r="N100" s="123">
        <v>11</v>
      </c>
      <c r="O100" s="18">
        <v>12</v>
      </c>
      <c r="P100" s="18">
        <v>13</v>
      </c>
      <c r="Q100" s="18">
        <v>14</v>
      </c>
      <c r="R100" s="18">
        <v>15</v>
      </c>
      <c r="S100" s="135">
        <v>16</v>
      </c>
      <c r="T100" s="21">
        <v>17</v>
      </c>
      <c r="U100" s="123">
        <v>18</v>
      </c>
      <c r="V100" s="18">
        <v>19</v>
      </c>
      <c r="W100" s="18">
        <v>20</v>
      </c>
      <c r="X100" s="18">
        <v>21</v>
      </c>
      <c r="Y100" s="18">
        <v>22</v>
      </c>
      <c r="Z100" s="135">
        <v>23</v>
      </c>
      <c r="AA100" s="21">
        <v>24</v>
      </c>
      <c r="AB100" s="123">
        <v>25</v>
      </c>
      <c r="AC100" s="18">
        <v>26</v>
      </c>
      <c r="AD100" s="18">
        <v>27</v>
      </c>
      <c r="AE100" s="18">
        <v>28</v>
      </c>
      <c r="AF100" s="18">
        <v>29</v>
      </c>
      <c r="AG100" s="135">
        <v>30</v>
      </c>
      <c r="AH100" s="1">
        <v>31</v>
      </c>
      <c r="AI100" s="172"/>
      <c r="AJ100" s="222"/>
      <c r="AK100" s="222"/>
      <c r="AL100" s="220"/>
      <c r="AM100" s="220"/>
      <c r="AN100" s="157"/>
    </row>
    <row r="101" spans="2:40" ht="17.100000000000001" customHeight="1">
      <c r="B101" s="17">
        <v>1</v>
      </c>
      <c r="C101" s="117" t="s">
        <v>16</v>
      </c>
      <c r="D101" s="137"/>
      <c r="E101" s="137"/>
      <c r="F101" s="140"/>
      <c r="G101" s="128"/>
      <c r="H101" s="128"/>
      <c r="I101" s="127"/>
      <c r="J101" s="127"/>
      <c r="K101" s="25"/>
      <c r="L101" s="137"/>
      <c r="M101" s="140"/>
      <c r="N101" s="40"/>
      <c r="O101" s="127"/>
      <c r="P101" s="127"/>
      <c r="Q101" s="127"/>
      <c r="R101" s="25"/>
      <c r="S101" s="137"/>
      <c r="T101" s="140"/>
      <c r="U101" s="128"/>
      <c r="V101" s="128"/>
      <c r="W101" s="127"/>
      <c r="X101" s="127"/>
      <c r="Y101" s="25"/>
      <c r="Z101" s="137"/>
      <c r="AA101" s="140"/>
      <c r="AB101" s="128"/>
      <c r="AC101" s="128"/>
      <c r="AD101" s="127"/>
      <c r="AE101" s="127"/>
      <c r="AF101" s="25"/>
      <c r="AG101" s="137"/>
      <c r="AH101" s="154"/>
      <c r="AI101" s="61">
        <f>SUM(D101:AH101)</f>
        <v>0</v>
      </c>
      <c r="AJ101" s="267" t="s">
        <v>1</v>
      </c>
      <c r="AK101" s="267"/>
      <c r="AL101" s="269">
        <f>AL87+AM96</f>
        <v>-4816</v>
      </c>
      <c r="AM101" s="269"/>
      <c r="AN101" s="16"/>
    </row>
    <row r="102" spans="2:40" ht="9.6" customHeight="1" thickBot="1">
      <c r="B102" s="3"/>
      <c r="C102" s="113" t="s">
        <v>14</v>
      </c>
      <c r="D102" s="114" t="s">
        <v>37</v>
      </c>
      <c r="E102" s="137"/>
      <c r="F102" s="146"/>
      <c r="G102" s="128"/>
      <c r="H102" s="128"/>
      <c r="I102" s="127"/>
      <c r="J102" s="127"/>
      <c r="K102" s="25"/>
      <c r="L102" s="137"/>
      <c r="M102" s="146"/>
      <c r="N102" s="40"/>
      <c r="O102" s="127"/>
      <c r="P102" s="127"/>
      <c r="Q102" s="127"/>
      <c r="R102" s="25"/>
      <c r="S102" s="137"/>
      <c r="T102" s="146"/>
      <c r="U102" s="128"/>
      <c r="V102" s="128"/>
      <c r="W102" s="127"/>
      <c r="X102" s="127"/>
      <c r="Y102" s="25"/>
      <c r="Z102" s="137"/>
      <c r="AA102" s="146"/>
      <c r="AB102" s="128"/>
      <c r="AC102" s="128"/>
      <c r="AD102" s="127"/>
      <c r="AE102" s="127"/>
      <c r="AF102" s="25"/>
      <c r="AG102" s="137"/>
      <c r="AH102" s="155"/>
      <c r="AI102" s="115"/>
      <c r="AJ102" s="268"/>
      <c r="AK102" s="268"/>
      <c r="AL102" s="269"/>
      <c r="AM102" s="269"/>
      <c r="AN102" s="16"/>
    </row>
    <row r="103" spans="2:40" ht="8.4499999999999993" customHeight="1">
      <c r="B103" s="289">
        <v>2</v>
      </c>
      <c r="C103" s="304" t="s">
        <v>21</v>
      </c>
      <c r="D103" s="188"/>
      <c r="E103" s="287"/>
      <c r="F103" s="285"/>
      <c r="G103" s="286"/>
      <c r="H103" s="265"/>
      <c r="I103" s="287"/>
      <c r="J103" s="287"/>
      <c r="K103" s="188"/>
      <c r="L103" s="284"/>
      <c r="M103" s="285"/>
      <c r="N103" s="306"/>
      <c r="O103" s="266"/>
      <c r="P103" s="287"/>
      <c r="Q103" s="287"/>
      <c r="R103" s="188"/>
      <c r="S103" s="284"/>
      <c r="T103" s="285"/>
      <c r="U103" s="286"/>
      <c r="V103" s="265"/>
      <c r="W103" s="287"/>
      <c r="X103" s="287"/>
      <c r="Y103" s="188"/>
      <c r="Z103" s="284"/>
      <c r="AA103" s="285"/>
      <c r="AB103" s="286"/>
      <c r="AC103" s="265"/>
      <c r="AD103" s="287"/>
      <c r="AE103" s="287"/>
      <c r="AF103" s="188"/>
      <c r="AG103" s="284"/>
      <c r="AH103" s="307"/>
      <c r="AI103" s="236">
        <f>SUM(E103+L103+S103+Z103+AG103)*1.5</f>
        <v>0</v>
      </c>
      <c r="AJ103" s="195">
        <f>SUM(AI101:AI107,AI110)</f>
        <v>0</v>
      </c>
      <c r="AK103" s="196"/>
      <c r="AL103" s="201" t="s">
        <v>136</v>
      </c>
      <c r="AM103" s="202"/>
      <c r="AN103" s="157"/>
    </row>
    <row r="104" spans="2:40" ht="8.4499999999999993" customHeight="1">
      <c r="B104" s="289"/>
      <c r="C104" s="305"/>
      <c r="D104" s="189"/>
      <c r="E104" s="287"/>
      <c r="F104" s="285"/>
      <c r="G104" s="286"/>
      <c r="H104" s="265"/>
      <c r="I104" s="287"/>
      <c r="J104" s="287"/>
      <c r="K104" s="189"/>
      <c r="L104" s="284"/>
      <c r="M104" s="285"/>
      <c r="N104" s="306"/>
      <c r="O104" s="266"/>
      <c r="P104" s="287"/>
      <c r="Q104" s="287"/>
      <c r="R104" s="189"/>
      <c r="S104" s="284"/>
      <c r="T104" s="285"/>
      <c r="U104" s="286"/>
      <c r="V104" s="265"/>
      <c r="W104" s="287"/>
      <c r="X104" s="287"/>
      <c r="Y104" s="189"/>
      <c r="Z104" s="284"/>
      <c r="AA104" s="285"/>
      <c r="AB104" s="286"/>
      <c r="AC104" s="265"/>
      <c r="AD104" s="287"/>
      <c r="AE104" s="287"/>
      <c r="AF104" s="189"/>
      <c r="AG104" s="284"/>
      <c r="AH104" s="307"/>
      <c r="AI104" s="236"/>
      <c r="AJ104" s="197"/>
      <c r="AK104" s="198"/>
      <c r="AL104" s="181">
        <v>21</v>
      </c>
      <c r="AM104" s="182"/>
      <c r="AN104" s="157"/>
    </row>
    <row r="105" spans="2:40" ht="8.4499999999999993" customHeight="1">
      <c r="B105" s="289">
        <v>3</v>
      </c>
      <c r="C105" s="183" t="s">
        <v>17</v>
      </c>
      <c r="D105" s="186"/>
      <c r="E105" s="188"/>
      <c r="F105" s="184"/>
      <c r="G105" s="190"/>
      <c r="H105" s="271"/>
      <c r="I105" s="169"/>
      <c r="J105" s="169"/>
      <c r="K105" s="169"/>
      <c r="L105" s="165"/>
      <c r="M105" s="270"/>
      <c r="N105" s="309"/>
      <c r="O105" s="169"/>
      <c r="P105" s="169"/>
      <c r="Q105" s="169"/>
      <c r="R105" s="169"/>
      <c r="S105" s="165"/>
      <c r="T105" s="270"/>
      <c r="U105" s="271"/>
      <c r="V105" s="271"/>
      <c r="W105" s="169"/>
      <c r="X105" s="169"/>
      <c r="Y105" s="169"/>
      <c r="Z105" s="165"/>
      <c r="AA105" s="270"/>
      <c r="AB105" s="271"/>
      <c r="AC105" s="271"/>
      <c r="AD105" s="169"/>
      <c r="AE105" s="169"/>
      <c r="AF105" s="169"/>
      <c r="AG105" s="165"/>
      <c r="AH105" s="308"/>
      <c r="AI105" s="236">
        <f>SUM(D105:AH106)</f>
        <v>0</v>
      </c>
      <c r="AJ105" s="197"/>
      <c r="AK105" s="198"/>
      <c r="AL105" s="202" t="s">
        <v>137</v>
      </c>
      <c r="AM105" s="204"/>
      <c r="AN105" s="157"/>
    </row>
    <row r="106" spans="2:40" ht="8.4499999999999993" customHeight="1">
      <c r="B106" s="289"/>
      <c r="C106" s="183"/>
      <c r="D106" s="187"/>
      <c r="E106" s="189"/>
      <c r="F106" s="185"/>
      <c r="G106" s="191"/>
      <c r="H106" s="271"/>
      <c r="I106" s="169"/>
      <c r="J106" s="169"/>
      <c r="K106" s="169"/>
      <c r="L106" s="165"/>
      <c r="M106" s="270"/>
      <c r="N106" s="309"/>
      <c r="O106" s="169"/>
      <c r="P106" s="169"/>
      <c r="Q106" s="169"/>
      <c r="R106" s="169"/>
      <c r="S106" s="165"/>
      <c r="T106" s="270"/>
      <c r="U106" s="271"/>
      <c r="V106" s="271"/>
      <c r="W106" s="169"/>
      <c r="X106" s="169"/>
      <c r="Y106" s="169"/>
      <c r="Z106" s="165"/>
      <c r="AA106" s="270"/>
      <c r="AB106" s="271"/>
      <c r="AC106" s="271"/>
      <c r="AD106" s="169"/>
      <c r="AE106" s="169"/>
      <c r="AF106" s="169"/>
      <c r="AG106" s="165"/>
      <c r="AH106" s="308"/>
      <c r="AI106" s="236"/>
      <c r="AJ106" s="197"/>
      <c r="AK106" s="198"/>
      <c r="AL106" s="181">
        <f>AL104*8</f>
        <v>168</v>
      </c>
      <c r="AM106" s="182"/>
      <c r="AN106" s="157"/>
    </row>
    <row r="107" spans="2:40" ht="17.100000000000001" customHeight="1" thickBot="1">
      <c r="B107" s="17">
        <v>4</v>
      </c>
      <c r="C107" s="117" t="s">
        <v>18</v>
      </c>
      <c r="D107" s="127"/>
      <c r="E107" s="47"/>
      <c r="F107" s="125"/>
      <c r="G107" s="128"/>
      <c r="H107" s="128"/>
      <c r="I107" s="127"/>
      <c r="J107" s="127"/>
      <c r="K107" s="127"/>
      <c r="L107" s="47"/>
      <c r="M107" s="125"/>
      <c r="N107" s="40"/>
      <c r="O107" s="127"/>
      <c r="P107" s="127"/>
      <c r="Q107" s="127"/>
      <c r="R107" s="127"/>
      <c r="S107" s="47"/>
      <c r="T107" s="125"/>
      <c r="U107" s="128"/>
      <c r="V107" s="128"/>
      <c r="W107" s="127"/>
      <c r="X107" s="127"/>
      <c r="Y107" s="127"/>
      <c r="Z107" s="47"/>
      <c r="AA107" s="125"/>
      <c r="AB107" s="128"/>
      <c r="AC107" s="128"/>
      <c r="AD107" s="127"/>
      <c r="AE107" s="127"/>
      <c r="AF107" s="127"/>
      <c r="AG107" s="47"/>
      <c r="AH107" s="45"/>
      <c r="AI107" s="61">
        <f>SUM(D107:AH107)</f>
        <v>0</v>
      </c>
      <c r="AJ107" s="199"/>
      <c r="AK107" s="200"/>
      <c r="AL107" s="213"/>
      <c r="AM107" s="214"/>
      <c r="AN107" s="16"/>
    </row>
    <row r="108" spans="2:40" ht="8.4499999999999993" customHeight="1">
      <c r="B108" s="289">
        <v>5</v>
      </c>
      <c r="C108" s="183" t="s">
        <v>19</v>
      </c>
      <c r="D108" s="349">
        <f>SUM(D101:E101)</f>
        <v>0</v>
      </c>
      <c r="E108" s="208"/>
      <c r="F108" s="207">
        <f>SUM(F101:L101)</f>
        <v>0</v>
      </c>
      <c r="G108" s="208"/>
      <c r="H108" s="208"/>
      <c r="I108" s="208"/>
      <c r="J108" s="208"/>
      <c r="K108" s="208"/>
      <c r="L108" s="208"/>
      <c r="M108" s="207">
        <f>SUM(M101:S101)</f>
        <v>0</v>
      </c>
      <c r="N108" s="208"/>
      <c r="O108" s="208"/>
      <c r="P108" s="208"/>
      <c r="Q108" s="208"/>
      <c r="R108" s="208"/>
      <c r="S108" s="208"/>
      <c r="T108" s="207">
        <f>SUM(T101:Z101)</f>
        <v>0</v>
      </c>
      <c r="U108" s="208"/>
      <c r="V108" s="208"/>
      <c r="W108" s="208"/>
      <c r="X108" s="208"/>
      <c r="Y108" s="208"/>
      <c r="Z108" s="208"/>
      <c r="AA108" s="207">
        <f>SUM(AA101:AG101)</f>
        <v>0</v>
      </c>
      <c r="AB108" s="208"/>
      <c r="AC108" s="208"/>
      <c r="AD108" s="208"/>
      <c r="AE108" s="208"/>
      <c r="AF108" s="208"/>
      <c r="AG108" s="208"/>
      <c r="AH108" s="335">
        <f>SUM(AH101)</f>
        <v>0</v>
      </c>
      <c r="AI108" s="219"/>
      <c r="AJ108" s="35" t="s">
        <v>93</v>
      </c>
      <c r="AK108" s="251" t="s">
        <v>95</v>
      </c>
      <c r="AL108" s="252"/>
      <c r="AM108" s="36" t="s">
        <v>96</v>
      </c>
      <c r="AN108" s="157"/>
    </row>
    <row r="109" spans="2:40" ht="8.4499999999999993" customHeight="1" thickBot="1">
      <c r="B109" s="289"/>
      <c r="C109" s="183"/>
      <c r="D109" s="350"/>
      <c r="E109" s="211"/>
      <c r="F109" s="210"/>
      <c r="G109" s="211"/>
      <c r="H109" s="211"/>
      <c r="I109" s="211"/>
      <c r="J109" s="211"/>
      <c r="K109" s="211"/>
      <c r="L109" s="211"/>
      <c r="M109" s="210"/>
      <c r="N109" s="211"/>
      <c r="O109" s="211"/>
      <c r="P109" s="211"/>
      <c r="Q109" s="211"/>
      <c r="R109" s="211"/>
      <c r="S109" s="211"/>
      <c r="T109" s="210"/>
      <c r="U109" s="211"/>
      <c r="V109" s="211"/>
      <c r="W109" s="211"/>
      <c r="X109" s="211"/>
      <c r="Y109" s="211"/>
      <c r="Z109" s="211"/>
      <c r="AA109" s="210"/>
      <c r="AB109" s="211"/>
      <c r="AC109" s="211"/>
      <c r="AD109" s="211"/>
      <c r="AE109" s="211"/>
      <c r="AF109" s="211"/>
      <c r="AG109" s="211"/>
      <c r="AH109" s="336"/>
      <c r="AI109" s="219"/>
      <c r="AJ109" s="37" t="s">
        <v>138</v>
      </c>
      <c r="AK109" s="253" t="s">
        <v>138</v>
      </c>
      <c r="AL109" s="254"/>
      <c r="AM109" s="38" t="s">
        <v>139</v>
      </c>
      <c r="AN109" s="157"/>
    </row>
    <row r="110" spans="2:40" ht="8.4499999999999993" customHeight="1">
      <c r="B110" s="289">
        <v>6</v>
      </c>
      <c r="C110" s="167" t="s">
        <v>20</v>
      </c>
      <c r="D110" s="186"/>
      <c r="E110" s="188"/>
      <c r="F110" s="184"/>
      <c r="G110" s="190"/>
      <c r="H110" s="271"/>
      <c r="I110" s="169"/>
      <c r="J110" s="169"/>
      <c r="K110" s="169"/>
      <c r="L110" s="165"/>
      <c r="M110" s="270"/>
      <c r="N110" s="309"/>
      <c r="O110" s="169"/>
      <c r="P110" s="169"/>
      <c r="Q110" s="169"/>
      <c r="R110" s="169"/>
      <c r="S110" s="165"/>
      <c r="T110" s="270"/>
      <c r="U110" s="271"/>
      <c r="V110" s="271"/>
      <c r="W110" s="169"/>
      <c r="X110" s="169"/>
      <c r="Y110" s="169"/>
      <c r="Z110" s="165"/>
      <c r="AA110" s="270"/>
      <c r="AB110" s="271"/>
      <c r="AC110" s="271"/>
      <c r="AD110" s="169"/>
      <c r="AE110" s="169"/>
      <c r="AF110" s="169"/>
      <c r="AG110" s="165"/>
      <c r="AH110" s="308"/>
      <c r="AI110" s="255">
        <f>SUM(D110:AH111)</f>
        <v>0</v>
      </c>
      <c r="AJ110" s="242">
        <f>AK96+AM96+AJ103</f>
        <v>0</v>
      </c>
      <c r="AK110" s="243">
        <f>AK96+AL106</f>
        <v>1384</v>
      </c>
      <c r="AL110" s="244"/>
      <c r="AM110" s="237">
        <f>AJ110-AK110</f>
        <v>-1384</v>
      </c>
      <c r="AN110" s="157"/>
    </row>
    <row r="111" spans="2:40" ht="8.4499999999999993" customHeight="1" thickBot="1">
      <c r="B111" s="289"/>
      <c r="C111" s="168"/>
      <c r="D111" s="187"/>
      <c r="E111" s="189"/>
      <c r="F111" s="185"/>
      <c r="G111" s="191"/>
      <c r="H111" s="271"/>
      <c r="I111" s="169"/>
      <c r="J111" s="169"/>
      <c r="K111" s="169"/>
      <c r="L111" s="165"/>
      <c r="M111" s="270"/>
      <c r="N111" s="309"/>
      <c r="O111" s="169"/>
      <c r="P111" s="169"/>
      <c r="Q111" s="169"/>
      <c r="R111" s="169"/>
      <c r="S111" s="165"/>
      <c r="T111" s="270"/>
      <c r="U111" s="271"/>
      <c r="V111" s="271"/>
      <c r="W111" s="169"/>
      <c r="X111" s="169"/>
      <c r="Y111" s="169"/>
      <c r="Z111" s="165"/>
      <c r="AA111" s="270"/>
      <c r="AB111" s="271"/>
      <c r="AC111" s="271"/>
      <c r="AD111" s="169"/>
      <c r="AE111" s="169"/>
      <c r="AF111" s="169"/>
      <c r="AG111" s="165"/>
      <c r="AH111" s="308"/>
      <c r="AI111" s="255"/>
      <c r="AJ111" s="242"/>
      <c r="AK111" s="245"/>
      <c r="AL111" s="246"/>
      <c r="AM111" s="238"/>
      <c r="AN111" s="157"/>
    </row>
    <row r="112" spans="2:40" ht="7.9" customHeight="1">
      <c r="B112" s="290"/>
      <c r="C112" s="291"/>
      <c r="D112" s="291"/>
      <c r="E112" s="291"/>
      <c r="F112" s="291"/>
      <c r="G112" s="291"/>
      <c r="H112" s="291"/>
      <c r="I112" s="291"/>
      <c r="J112" s="291"/>
      <c r="K112" s="291"/>
      <c r="L112" s="291"/>
      <c r="M112" s="291"/>
      <c r="N112" s="291"/>
      <c r="O112" s="291"/>
      <c r="P112" s="291"/>
      <c r="Q112" s="291"/>
      <c r="R112" s="291"/>
      <c r="S112" s="291"/>
      <c r="T112" s="291"/>
      <c r="U112" s="291"/>
      <c r="V112" s="291"/>
      <c r="W112" s="291"/>
      <c r="X112" s="291"/>
      <c r="Y112" s="291"/>
      <c r="Z112" s="291"/>
      <c r="AA112" s="291"/>
      <c r="AB112" s="291"/>
      <c r="AC112" s="291"/>
      <c r="AD112" s="291"/>
      <c r="AE112" s="291"/>
      <c r="AF112" s="291"/>
      <c r="AG112" s="291"/>
      <c r="AH112" s="291"/>
      <c r="AI112" s="291"/>
      <c r="AJ112" s="291"/>
      <c r="AK112" s="291"/>
      <c r="AL112" s="291"/>
      <c r="AM112" s="291"/>
      <c r="AN112" s="292"/>
    </row>
    <row r="113" spans="2:40" ht="8.4499999999999993" customHeight="1">
      <c r="B113" s="6"/>
      <c r="C113" s="158" t="s">
        <v>29</v>
      </c>
      <c r="D113" s="278" t="s">
        <v>72</v>
      </c>
      <c r="E113" s="278"/>
      <c r="F113" s="278"/>
      <c r="G113" s="278"/>
      <c r="H113" s="278"/>
      <c r="I113" s="278"/>
      <c r="J113" s="278" t="s">
        <v>73</v>
      </c>
      <c r="K113" s="278"/>
      <c r="L113" s="278"/>
      <c r="M113" s="278"/>
      <c r="N113" s="278"/>
      <c r="O113" s="278"/>
      <c r="P113" s="278"/>
      <c r="Q113" s="278" t="s">
        <v>74</v>
      </c>
      <c r="R113" s="278"/>
      <c r="S113" s="278"/>
      <c r="T113" s="278"/>
      <c r="U113" s="278"/>
      <c r="V113" s="278"/>
      <c r="W113" s="278"/>
      <c r="X113" s="278" t="s">
        <v>75</v>
      </c>
      <c r="Y113" s="278"/>
      <c r="Z113" s="278"/>
      <c r="AA113" s="278"/>
      <c r="AB113" s="278"/>
      <c r="AC113" s="278"/>
      <c r="AD113" s="278"/>
      <c r="AE113" s="278" t="s">
        <v>76</v>
      </c>
      <c r="AF113" s="278"/>
      <c r="AG113" s="278"/>
      <c r="AH113" s="279"/>
      <c r="AI113" s="172" t="s">
        <v>0</v>
      </c>
      <c r="AJ113" s="221" t="s">
        <v>140</v>
      </c>
      <c r="AK113" s="221"/>
      <c r="AL113" s="220" t="s">
        <v>233</v>
      </c>
      <c r="AM113" s="220"/>
      <c r="AN113" s="157"/>
    </row>
    <row r="114" spans="2:40" ht="8.4499999999999993" customHeight="1">
      <c r="B114" s="6"/>
      <c r="C114" s="158"/>
      <c r="D114" s="21">
        <v>1</v>
      </c>
      <c r="E114" s="18">
        <v>2</v>
      </c>
      <c r="F114" s="18">
        <v>3</v>
      </c>
      <c r="G114" s="18">
        <v>4</v>
      </c>
      <c r="H114" s="18">
        <v>5</v>
      </c>
      <c r="I114" s="135">
        <v>6</v>
      </c>
      <c r="J114" s="21">
        <v>7</v>
      </c>
      <c r="K114" s="123">
        <v>8</v>
      </c>
      <c r="L114" s="18">
        <v>9</v>
      </c>
      <c r="M114" s="18">
        <v>10</v>
      </c>
      <c r="N114" s="18">
        <v>11</v>
      </c>
      <c r="O114" s="18">
        <v>12</v>
      </c>
      <c r="P114" s="135">
        <v>13</v>
      </c>
      <c r="Q114" s="21">
        <v>14</v>
      </c>
      <c r="R114" s="123">
        <v>15</v>
      </c>
      <c r="S114" s="18">
        <v>16</v>
      </c>
      <c r="T114" s="18">
        <v>17</v>
      </c>
      <c r="U114" s="18">
        <v>18</v>
      </c>
      <c r="V114" s="18">
        <v>19</v>
      </c>
      <c r="W114" s="135">
        <v>20</v>
      </c>
      <c r="X114" s="21">
        <v>21</v>
      </c>
      <c r="Y114" s="123">
        <v>22</v>
      </c>
      <c r="Z114" s="18">
        <v>23</v>
      </c>
      <c r="AA114" s="18">
        <v>24</v>
      </c>
      <c r="AB114" s="18">
        <v>25</v>
      </c>
      <c r="AC114" s="18">
        <v>26</v>
      </c>
      <c r="AD114" s="135">
        <v>27</v>
      </c>
      <c r="AE114" s="21">
        <v>28</v>
      </c>
      <c r="AF114" s="123">
        <v>29</v>
      </c>
      <c r="AG114" s="133">
        <v>30</v>
      </c>
      <c r="AH114" s="280"/>
      <c r="AI114" s="172"/>
      <c r="AJ114" s="222"/>
      <c r="AK114" s="222"/>
      <c r="AL114" s="220"/>
      <c r="AM114" s="220"/>
      <c r="AN114" s="157"/>
    </row>
    <row r="115" spans="2:40" ht="17.100000000000001" customHeight="1">
      <c r="B115" s="17">
        <v>1</v>
      </c>
      <c r="C115" s="118" t="s">
        <v>16</v>
      </c>
      <c r="D115" s="125"/>
      <c r="E115" s="127"/>
      <c r="F115" s="127"/>
      <c r="G115" s="127"/>
      <c r="H115" s="46"/>
      <c r="I115" s="137"/>
      <c r="J115" s="140"/>
      <c r="K115" s="128"/>
      <c r="L115" s="127"/>
      <c r="M115" s="127"/>
      <c r="N115" s="127"/>
      <c r="O115" s="25"/>
      <c r="P115" s="137"/>
      <c r="Q115" s="140"/>
      <c r="R115" s="128"/>
      <c r="S115" s="127"/>
      <c r="T115" s="127"/>
      <c r="U115" s="127"/>
      <c r="V115" s="25"/>
      <c r="W115" s="137"/>
      <c r="X115" s="140"/>
      <c r="Y115" s="128"/>
      <c r="Z115" s="127"/>
      <c r="AA115" s="127"/>
      <c r="AB115" s="127"/>
      <c r="AC115" s="25"/>
      <c r="AD115" s="137"/>
      <c r="AE115" s="140"/>
      <c r="AF115" s="128"/>
      <c r="AG115" s="124"/>
      <c r="AH115" s="229"/>
      <c r="AI115" s="61">
        <f>SUM(D115:AG115)</f>
        <v>0</v>
      </c>
      <c r="AJ115" s="267" t="s">
        <v>1</v>
      </c>
      <c r="AK115" s="267"/>
      <c r="AL115" s="269">
        <f>AL101+AM110</f>
        <v>-6200</v>
      </c>
      <c r="AM115" s="269"/>
      <c r="AN115" s="16"/>
    </row>
    <row r="116" spans="2:40" ht="9.6" customHeight="1" thickBot="1">
      <c r="B116" s="3"/>
      <c r="C116" s="113" t="s">
        <v>14</v>
      </c>
      <c r="D116" s="125"/>
      <c r="E116" s="127"/>
      <c r="F116" s="127"/>
      <c r="G116" s="127"/>
      <c r="H116" s="46"/>
      <c r="I116" s="137"/>
      <c r="J116" s="146"/>
      <c r="K116" s="128"/>
      <c r="L116" s="127"/>
      <c r="M116" s="127"/>
      <c r="N116" s="127"/>
      <c r="O116" s="25"/>
      <c r="P116" s="137"/>
      <c r="Q116" s="146"/>
      <c r="R116" s="128"/>
      <c r="S116" s="127"/>
      <c r="T116" s="127"/>
      <c r="U116" s="127"/>
      <c r="V116" s="25"/>
      <c r="W116" s="137"/>
      <c r="X116" s="146"/>
      <c r="Y116" s="128"/>
      <c r="Z116" s="127"/>
      <c r="AA116" s="127"/>
      <c r="AB116" s="127"/>
      <c r="AC116" s="25"/>
      <c r="AD116" s="137"/>
      <c r="AE116" s="146"/>
      <c r="AF116" s="128"/>
      <c r="AG116" s="124"/>
      <c r="AH116" s="232"/>
      <c r="AI116" s="115"/>
      <c r="AJ116" s="268"/>
      <c r="AK116" s="268"/>
      <c r="AL116" s="269"/>
      <c r="AM116" s="269"/>
      <c r="AN116" s="16"/>
    </row>
    <row r="117" spans="2:40" ht="8.4499999999999993" customHeight="1">
      <c r="B117" s="289">
        <v>2</v>
      </c>
      <c r="C117" s="167" t="s">
        <v>21</v>
      </c>
      <c r="D117" s="272"/>
      <c r="E117" s="287"/>
      <c r="F117" s="287"/>
      <c r="G117" s="287"/>
      <c r="H117" s="186"/>
      <c r="I117" s="284"/>
      <c r="J117" s="272"/>
      <c r="K117" s="286"/>
      <c r="L117" s="287"/>
      <c r="M117" s="287"/>
      <c r="N117" s="287"/>
      <c r="O117" s="186"/>
      <c r="P117" s="284"/>
      <c r="Q117" s="272"/>
      <c r="R117" s="286"/>
      <c r="S117" s="287"/>
      <c r="T117" s="287"/>
      <c r="U117" s="287"/>
      <c r="V117" s="186"/>
      <c r="W117" s="284"/>
      <c r="X117" s="272"/>
      <c r="Y117" s="286"/>
      <c r="Z117" s="287"/>
      <c r="AA117" s="287"/>
      <c r="AB117" s="287"/>
      <c r="AC117" s="186"/>
      <c r="AD117" s="284"/>
      <c r="AE117" s="272"/>
      <c r="AF117" s="286"/>
      <c r="AG117" s="288"/>
      <c r="AH117" s="232"/>
      <c r="AI117" s="236">
        <f>SUM(I117+P117+W117+AD117)*1.5</f>
        <v>0</v>
      </c>
      <c r="AJ117" s="195">
        <f>SUM(AI115:AI121,AI124)</f>
        <v>0</v>
      </c>
      <c r="AK117" s="196"/>
      <c r="AL117" s="201" t="s">
        <v>142</v>
      </c>
      <c r="AM117" s="202"/>
      <c r="AN117" s="157"/>
    </row>
    <row r="118" spans="2:40" ht="8.4499999999999993" customHeight="1">
      <c r="B118" s="289"/>
      <c r="C118" s="168"/>
      <c r="D118" s="272"/>
      <c r="E118" s="287"/>
      <c r="F118" s="287"/>
      <c r="G118" s="287"/>
      <c r="H118" s="187"/>
      <c r="I118" s="284"/>
      <c r="J118" s="272"/>
      <c r="K118" s="286"/>
      <c r="L118" s="287"/>
      <c r="M118" s="287"/>
      <c r="N118" s="287"/>
      <c r="O118" s="187"/>
      <c r="P118" s="284"/>
      <c r="Q118" s="272"/>
      <c r="R118" s="286"/>
      <c r="S118" s="287"/>
      <c r="T118" s="287"/>
      <c r="U118" s="287"/>
      <c r="V118" s="187"/>
      <c r="W118" s="284"/>
      <c r="X118" s="272"/>
      <c r="Y118" s="286"/>
      <c r="Z118" s="287"/>
      <c r="AA118" s="287"/>
      <c r="AB118" s="287"/>
      <c r="AC118" s="187"/>
      <c r="AD118" s="284"/>
      <c r="AE118" s="272"/>
      <c r="AF118" s="286"/>
      <c r="AG118" s="288"/>
      <c r="AH118" s="232"/>
      <c r="AI118" s="236"/>
      <c r="AJ118" s="197"/>
      <c r="AK118" s="198"/>
      <c r="AL118" s="181">
        <v>22</v>
      </c>
      <c r="AM118" s="182"/>
      <c r="AN118" s="157"/>
    </row>
    <row r="119" spans="2:40" ht="8.4499999999999993" customHeight="1">
      <c r="B119" s="289">
        <v>3</v>
      </c>
      <c r="C119" s="183" t="s">
        <v>17</v>
      </c>
      <c r="D119" s="275"/>
      <c r="E119" s="169"/>
      <c r="F119" s="169"/>
      <c r="G119" s="169"/>
      <c r="H119" s="169"/>
      <c r="I119" s="165"/>
      <c r="J119" s="270"/>
      <c r="K119" s="271"/>
      <c r="L119" s="271"/>
      <c r="M119" s="169"/>
      <c r="N119" s="169"/>
      <c r="O119" s="169"/>
      <c r="P119" s="165"/>
      <c r="Q119" s="270"/>
      <c r="R119" s="271"/>
      <c r="S119" s="271"/>
      <c r="T119" s="169"/>
      <c r="U119" s="169"/>
      <c r="V119" s="169"/>
      <c r="W119" s="165"/>
      <c r="X119" s="270"/>
      <c r="Y119" s="271"/>
      <c r="Z119" s="169"/>
      <c r="AA119" s="169"/>
      <c r="AB119" s="169"/>
      <c r="AC119" s="169"/>
      <c r="AD119" s="165"/>
      <c r="AE119" s="270"/>
      <c r="AF119" s="271"/>
      <c r="AG119" s="273"/>
      <c r="AH119" s="232"/>
      <c r="AI119" s="236">
        <f>SUM(D119:AG120)</f>
        <v>0</v>
      </c>
      <c r="AJ119" s="197"/>
      <c r="AK119" s="198"/>
      <c r="AL119" s="202" t="s">
        <v>143</v>
      </c>
      <c r="AM119" s="204"/>
      <c r="AN119" s="157"/>
    </row>
    <row r="120" spans="2:40" ht="8.4499999999999993" customHeight="1">
      <c r="B120" s="289"/>
      <c r="C120" s="183"/>
      <c r="D120" s="275"/>
      <c r="E120" s="169"/>
      <c r="F120" s="169"/>
      <c r="G120" s="169"/>
      <c r="H120" s="169"/>
      <c r="I120" s="165"/>
      <c r="J120" s="270"/>
      <c r="K120" s="271"/>
      <c r="L120" s="271"/>
      <c r="M120" s="169"/>
      <c r="N120" s="169"/>
      <c r="O120" s="169"/>
      <c r="P120" s="165"/>
      <c r="Q120" s="270"/>
      <c r="R120" s="271"/>
      <c r="S120" s="271"/>
      <c r="T120" s="169"/>
      <c r="U120" s="169"/>
      <c r="V120" s="169"/>
      <c r="W120" s="165"/>
      <c r="X120" s="270"/>
      <c r="Y120" s="271"/>
      <c r="Z120" s="169"/>
      <c r="AA120" s="169"/>
      <c r="AB120" s="169"/>
      <c r="AC120" s="169"/>
      <c r="AD120" s="165"/>
      <c r="AE120" s="270"/>
      <c r="AF120" s="271"/>
      <c r="AG120" s="273"/>
      <c r="AH120" s="232"/>
      <c r="AI120" s="236"/>
      <c r="AJ120" s="197"/>
      <c r="AK120" s="198"/>
      <c r="AL120" s="181">
        <f>AL118*8</f>
        <v>176</v>
      </c>
      <c r="AM120" s="182"/>
      <c r="AN120" s="157"/>
    </row>
    <row r="121" spans="2:40" ht="17.100000000000001" customHeight="1" thickBot="1">
      <c r="B121" s="17">
        <v>4</v>
      </c>
      <c r="C121" s="117" t="s">
        <v>18</v>
      </c>
      <c r="D121" s="129"/>
      <c r="E121" s="127"/>
      <c r="F121" s="127"/>
      <c r="G121" s="127"/>
      <c r="H121" s="127"/>
      <c r="I121" s="47"/>
      <c r="J121" s="125"/>
      <c r="K121" s="128"/>
      <c r="L121" s="128"/>
      <c r="M121" s="127"/>
      <c r="N121" s="127"/>
      <c r="O121" s="127"/>
      <c r="P121" s="47"/>
      <c r="Q121" s="125"/>
      <c r="R121" s="128"/>
      <c r="S121" s="128"/>
      <c r="T121" s="127"/>
      <c r="U121" s="127"/>
      <c r="V121" s="127"/>
      <c r="W121" s="47"/>
      <c r="X121" s="125"/>
      <c r="Y121" s="128"/>
      <c r="Z121" s="127"/>
      <c r="AA121" s="127"/>
      <c r="AB121" s="127"/>
      <c r="AC121" s="127"/>
      <c r="AD121" s="47"/>
      <c r="AE121" s="125"/>
      <c r="AF121" s="128"/>
      <c r="AG121" s="134"/>
      <c r="AH121" s="232"/>
      <c r="AI121" s="61">
        <f>SUM(D121:AG121)</f>
        <v>0</v>
      </c>
      <c r="AJ121" s="199"/>
      <c r="AK121" s="200"/>
      <c r="AL121" s="213"/>
      <c r="AM121" s="214"/>
      <c r="AN121" s="16"/>
    </row>
    <row r="122" spans="2:40" ht="8.4499999999999993" customHeight="1">
      <c r="B122" s="289">
        <v>5</v>
      </c>
      <c r="C122" s="183" t="s">
        <v>19</v>
      </c>
      <c r="D122" s="207">
        <f>SUM(D115:I115)</f>
        <v>0</v>
      </c>
      <c r="E122" s="208"/>
      <c r="F122" s="208"/>
      <c r="G122" s="208"/>
      <c r="H122" s="208"/>
      <c r="I122" s="208"/>
      <c r="J122" s="207">
        <f>SUM(J115:P115)</f>
        <v>0</v>
      </c>
      <c r="K122" s="208"/>
      <c r="L122" s="208"/>
      <c r="M122" s="208"/>
      <c r="N122" s="208"/>
      <c r="O122" s="208"/>
      <c r="P122" s="208"/>
      <c r="Q122" s="207">
        <f>SUM(Q115:W115)</f>
        <v>0</v>
      </c>
      <c r="R122" s="208"/>
      <c r="S122" s="208"/>
      <c r="T122" s="208"/>
      <c r="U122" s="208"/>
      <c r="V122" s="208"/>
      <c r="W122" s="208"/>
      <c r="X122" s="207">
        <f>SUM(X115:AD115)</f>
        <v>0</v>
      </c>
      <c r="Y122" s="208"/>
      <c r="Z122" s="208"/>
      <c r="AA122" s="208"/>
      <c r="AB122" s="208"/>
      <c r="AC122" s="208"/>
      <c r="AD122" s="208"/>
      <c r="AE122" s="207">
        <f>SUM(AE115:AG115)</f>
        <v>0</v>
      </c>
      <c r="AF122" s="208"/>
      <c r="AG122" s="209"/>
      <c r="AH122" s="232"/>
      <c r="AI122" s="219"/>
      <c r="AJ122" s="35" t="s">
        <v>93</v>
      </c>
      <c r="AK122" s="251" t="s">
        <v>95</v>
      </c>
      <c r="AL122" s="252"/>
      <c r="AM122" s="36" t="s">
        <v>96</v>
      </c>
      <c r="AN122" s="157"/>
    </row>
    <row r="123" spans="2:40" ht="8.4499999999999993" customHeight="1" thickBot="1">
      <c r="B123" s="289"/>
      <c r="C123" s="183"/>
      <c r="D123" s="210"/>
      <c r="E123" s="211"/>
      <c r="F123" s="211"/>
      <c r="G123" s="211"/>
      <c r="H123" s="211"/>
      <c r="I123" s="211"/>
      <c r="J123" s="210"/>
      <c r="K123" s="211"/>
      <c r="L123" s="211"/>
      <c r="M123" s="211"/>
      <c r="N123" s="211"/>
      <c r="O123" s="211"/>
      <c r="P123" s="211"/>
      <c r="Q123" s="210"/>
      <c r="R123" s="211"/>
      <c r="S123" s="211"/>
      <c r="T123" s="211"/>
      <c r="U123" s="211"/>
      <c r="V123" s="211"/>
      <c r="W123" s="211"/>
      <c r="X123" s="210"/>
      <c r="Y123" s="211"/>
      <c r="Z123" s="211"/>
      <c r="AA123" s="211"/>
      <c r="AB123" s="211"/>
      <c r="AC123" s="211"/>
      <c r="AD123" s="211"/>
      <c r="AE123" s="210"/>
      <c r="AF123" s="211"/>
      <c r="AG123" s="212"/>
      <c r="AH123" s="232"/>
      <c r="AI123" s="219"/>
      <c r="AJ123" s="37" t="s">
        <v>144</v>
      </c>
      <c r="AK123" s="253" t="s">
        <v>144</v>
      </c>
      <c r="AL123" s="254"/>
      <c r="AM123" s="38" t="s">
        <v>145</v>
      </c>
      <c r="AN123" s="157"/>
    </row>
    <row r="124" spans="2:40" ht="8.4499999999999993" customHeight="1">
      <c r="B124" s="289">
        <v>6</v>
      </c>
      <c r="C124" s="167" t="s">
        <v>20</v>
      </c>
      <c r="D124" s="275"/>
      <c r="E124" s="169"/>
      <c r="F124" s="169"/>
      <c r="G124" s="169"/>
      <c r="H124" s="169"/>
      <c r="I124" s="165"/>
      <c r="J124" s="270"/>
      <c r="K124" s="271"/>
      <c r="L124" s="271"/>
      <c r="M124" s="169"/>
      <c r="N124" s="169"/>
      <c r="O124" s="169"/>
      <c r="P124" s="165"/>
      <c r="Q124" s="270"/>
      <c r="R124" s="271"/>
      <c r="S124" s="271"/>
      <c r="T124" s="169"/>
      <c r="U124" s="169"/>
      <c r="V124" s="169"/>
      <c r="W124" s="165"/>
      <c r="X124" s="270"/>
      <c r="Y124" s="271"/>
      <c r="Z124" s="169"/>
      <c r="AA124" s="169"/>
      <c r="AB124" s="169"/>
      <c r="AC124" s="169"/>
      <c r="AD124" s="165"/>
      <c r="AE124" s="270"/>
      <c r="AF124" s="271"/>
      <c r="AG124" s="273"/>
      <c r="AH124" s="232"/>
      <c r="AI124" s="255">
        <f>SUM(D124:AG125)</f>
        <v>0</v>
      </c>
      <c r="AJ124" s="242">
        <f>AK110+AM110+AJ117</f>
        <v>0</v>
      </c>
      <c r="AK124" s="243">
        <f>AK110+AL120</f>
        <v>1560</v>
      </c>
      <c r="AL124" s="244"/>
      <c r="AM124" s="237">
        <f>AJ124-AK124</f>
        <v>-1560</v>
      </c>
      <c r="AN124" s="157"/>
    </row>
    <row r="125" spans="2:40" ht="8.4499999999999993" customHeight="1" thickBot="1">
      <c r="B125" s="289"/>
      <c r="C125" s="168"/>
      <c r="D125" s="275"/>
      <c r="E125" s="169"/>
      <c r="F125" s="169"/>
      <c r="G125" s="169"/>
      <c r="H125" s="169"/>
      <c r="I125" s="165"/>
      <c r="J125" s="270"/>
      <c r="K125" s="271"/>
      <c r="L125" s="271"/>
      <c r="M125" s="169"/>
      <c r="N125" s="169"/>
      <c r="O125" s="169"/>
      <c r="P125" s="165"/>
      <c r="Q125" s="270"/>
      <c r="R125" s="271"/>
      <c r="S125" s="271"/>
      <c r="T125" s="169"/>
      <c r="U125" s="169"/>
      <c r="V125" s="169"/>
      <c r="W125" s="165"/>
      <c r="X125" s="270"/>
      <c r="Y125" s="271"/>
      <c r="Z125" s="169"/>
      <c r="AA125" s="169"/>
      <c r="AB125" s="169"/>
      <c r="AC125" s="169"/>
      <c r="AD125" s="165"/>
      <c r="AE125" s="270"/>
      <c r="AF125" s="271"/>
      <c r="AG125" s="273"/>
      <c r="AH125" s="235"/>
      <c r="AI125" s="255"/>
      <c r="AJ125" s="242"/>
      <c r="AK125" s="245"/>
      <c r="AL125" s="246"/>
      <c r="AM125" s="238"/>
      <c r="AN125" s="157"/>
    </row>
    <row r="126" spans="2:40" ht="7.9" customHeight="1">
      <c r="B126" s="290"/>
      <c r="C126" s="291"/>
      <c r="D126" s="291"/>
      <c r="E126" s="291"/>
      <c r="F126" s="291"/>
      <c r="G126" s="291"/>
      <c r="H126" s="291"/>
      <c r="I126" s="291"/>
      <c r="J126" s="291"/>
      <c r="K126" s="291"/>
      <c r="L126" s="291"/>
      <c r="M126" s="291"/>
      <c r="N126" s="291"/>
      <c r="O126" s="291"/>
      <c r="P126" s="291"/>
      <c r="Q126" s="291"/>
      <c r="R126" s="291"/>
      <c r="S126" s="291"/>
      <c r="T126" s="291"/>
      <c r="U126" s="291"/>
      <c r="V126" s="291"/>
      <c r="W126" s="291"/>
      <c r="X126" s="291"/>
      <c r="Y126" s="291"/>
      <c r="Z126" s="291"/>
      <c r="AA126" s="291"/>
      <c r="AB126" s="291"/>
      <c r="AC126" s="291"/>
      <c r="AD126" s="291"/>
      <c r="AE126" s="291"/>
      <c r="AF126" s="291"/>
      <c r="AG126" s="291"/>
      <c r="AH126" s="291"/>
      <c r="AI126" s="291"/>
      <c r="AJ126" s="291"/>
      <c r="AK126" s="291"/>
      <c r="AL126" s="291"/>
      <c r="AM126" s="291"/>
      <c r="AN126" s="292"/>
    </row>
    <row r="127" spans="2:40" ht="8.4499999999999993" customHeight="1">
      <c r="B127" s="6"/>
      <c r="C127" s="158" t="s">
        <v>30</v>
      </c>
      <c r="D127" s="278" t="s">
        <v>76</v>
      </c>
      <c r="E127" s="278"/>
      <c r="F127" s="278"/>
      <c r="G127" s="278"/>
      <c r="H127" s="278" t="s">
        <v>77</v>
      </c>
      <c r="I127" s="278"/>
      <c r="J127" s="278"/>
      <c r="K127" s="278"/>
      <c r="L127" s="278"/>
      <c r="M127" s="278"/>
      <c r="N127" s="278"/>
      <c r="O127" s="278" t="s">
        <v>78</v>
      </c>
      <c r="P127" s="278"/>
      <c r="Q127" s="278"/>
      <c r="R127" s="278"/>
      <c r="S127" s="278"/>
      <c r="T127" s="278"/>
      <c r="U127" s="278"/>
      <c r="V127" s="278" t="s">
        <v>79</v>
      </c>
      <c r="W127" s="278"/>
      <c r="X127" s="278"/>
      <c r="Y127" s="278"/>
      <c r="Z127" s="278"/>
      <c r="AA127" s="278"/>
      <c r="AB127" s="278"/>
      <c r="AC127" s="278" t="s">
        <v>80</v>
      </c>
      <c r="AD127" s="278"/>
      <c r="AE127" s="278"/>
      <c r="AF127" s="278"/>
      <c r="AG127" s="278"/>
      <c r="AH127" s="278"/>
      <c r="AI127" s="172" t="s">
        <v>0</v>
      </c>
      <c r="AJ127" s="221" t="s">
        <v>146</v>
      </c>
      <c r="AK127" s="221"/>
      <c r="AL127" s="220" t="s">
        <v>234</v>
      </c>
      <c r="AM127" s="220"/>
      <c r="AN127" s="157"/>
    </row>
    <row r="128" spans="2:40" ht="8.4499999999999993" customHeight="1">
      <c r="B128" s="6"/>
      <c r="C128" s="158"/>
      <c r="D128" s="21">
        <v>1</v>
      </c>
      <c r="E128" s="18">
        <v>2</v>
      </c>
      <c r="F128" s="18">
        <v>3</v>
      </c>
      <c r="G128" s="135">
        <v>4</v>
      </c>
      <c r="H128" s="21">
        <v>5</v>
      </c>
      <c r="I128" s="123">
        <v>6</v>
      </c>
      <c r="J128" s="18">
        <v>7</v>
      </c>
      <c r="K128" s="18">
        <v>8</v>
      </c>
      <c r="L128" s="18">
        <v>9</v>
      </c>
      <c r="M128" s="18">
        <v>10</v>
      </c>
      <c r="N128" s="135">
        <v>11</v>
      </c>
      <c r="O128" s="21">
        <v>12</v>
      </c>
      <c r="P128" s="123">
        <v>13</v>
      </c>
      <c r="Q128" s="18">
        <v>14</v>
      </c>
      <c r="R128" s="18">
        <v>15</v>
      </c>
      <c r="S128" s="18">
        <v>16</v>
      </c>
      <c r="T128" s="18">
        <v>17</v>
      </c>
      <c r="U128" s="135">
        <v>18</v>
      </c>
      <c r="V128" s="21">
        <v>19</v>
      </c>
      <c r="W128" s="123">
        <v>20</v>
      </c>
      <c r="X128" s="18">
        <v>21</v>
      </c>
      <c r="Y128" s="18">
        <v>22</v>
      </c>
      <c r="Z128" s="18">
        <v>23</v>
      </c>
      <c r="AA128" s="18">
        <v>24</v>
      </c>
      <c r="AB128" s="135">
        <v>25</v>
      </c>
      <c r="AC128" s="21">
        <v>26</v>
      </c>
      <c r="AD128" s="123">
        <v>27</v>
      </c>
      <c r="AE128" s="18">
        <v>28</v>
      </c>
      <c r="AF128" s="18">
        <v>29</v>
      </c>
      <c r="AG128" s="18">
        <v>30</v>
      </c>
      <c r="AH128" s="22">
        <v>31</v>
      </c>
      <c r="AI128" s="172"/>
      <c r="AJ128" s="222"/>
      <c r="AK128" s="222"/>
      <c r="AL128" s="220"/>
      <c r="AM128" s="220"/>
      <c r="AN128" s="157"/>
    </row>
    <row r="129" spans="2:40" ht="17.100000000000001" customHeight="1">
      <c r="B129" s="17">
        <v>1</v>
      </c>
      <c r="C129" s="117" t="s">
        <v>16</v>
      </c>
      <c r="D129" s="125"/>
      <c r="E129" s="127"/>
      <c r="F129" s="25"/>
      <c r="G129" s="137"/>
      <c r="H129" s="140"/>
      <c r="I129" s="40"/>
      <c r="J129" s="47"/>
      <c r="K129" s="127"/>
      <c r="L129" s="127"/>
      <c r="M129" s="25"/>
      <c r="N129" s="137"/>
      <c r="O129" s="140"/>
      <c r="P129" s="128"/>
      <c r="Q129" s="47"/>
      <c r="R129" s="127"/>
      <c r="S129" s="127"/>
      <c r="T129" s="25"/>
      <c r="U129" s="137"/>
      <c r="V129" s="140"/>
      <c r="W129" s="128"/>
      <c r="X129" s="47"/>
      <c r="Y129" s="127"/>
      <c r="Z129" s="127"/>
      <c r="AA129" s="25"/>
      <c r="AB129" s="137"/>
      <c r="AC129" s="125"/>
      <c r="AD129" s="128"/>
      <c r="AE129" s="47"/>
      <c r="AF129" s="127"/>
      <c r="AG129" s="127"/>
      <c r="AH129" s="42"/>
      <c r="AI129" s="61">
        <f>SUM(D129:AH129)</f>
        <v>0</v>
      </c>
      <c r="AJ129" s="267" t="s">
        <v>1</v>
      </c>
      <c r="AK129" s="267"/>
      <c r="AL129" s="269">
        <f>AL115+AM124</f>
        <v>-7760</v>
      </c>
      <c r="AM129" s="269"/>
      <c r="AN129" s="16"/>
    </row>
    <row r="130" spans="2:40" ht="9.6" customHeight="1" thickBot="1">
      <c r="B130" s="3"/>
      <c r="C130" s="113" t="s">
        <v>14</v>
      </c>
      <c r="D130" s="125"/>
      <c r="E130" s="127"/>
      <c r="F130" s="25"/>
      <c r="G130" s="137"/>
      <c r="H130" s="146"/>
      <c r="I130" s="40"/>
      <c r="J130" s="47"/>
      <c r="K130" s="127"/>
      <c r="L130" s="127"/>
      <c r="M130" s="25"/>
      <c r="N130" s="137"/>
      <c r="O130" s="146"/>
      <c r="P130" s="128"/>
      <c r="Q130" s="47"/>
      <c r="R130" s="127"/>
      <c r="S130" s="127"/>
      <c r="T130" s="25"/>
      <c r="U130" s="137"/>
      <c r="V130" s="146"/>
      <c r="W130" s="128"/>
      <c r="X130" s="47"/>
      <c r="Y130" s="127"/>
      <c r="Z130" s="127"/>
      <c r="AA130" s="25"/>
      <c r="AB130" s="137"/>
      <c r="AC130" s="125"/>
      <c r="AD130" s="128"/>
      <c r="AE130" s="47"/>
      <c r="AF130" s="127"/>
      <c r="AG130" s="127"/>
      <c r="AH130" s="42"/>
      <c r="AI130" s="115"/>
      <c r="AJ130" s="268"/>
      <c r="AK130" s="268"/>
      <c r="AL130" s="269"/>
      <c r="AM130" s="269"/>
      <c r="AN130" s="16"/>
    </row>
    <row r="131" spans="2:40" ht="8.4499999999999993" customHeight="1">
      <c r="B131" s="289">
        <v>2</v>
      </c>
      <c r="C131" s="167" t="s">
        <v>21</v>
      </c>
      <c r="D131" s="272"/>
      <c r="E131" s="287"/>
      <c r="F131" s="186"/>
      <c r="G131" s="284"/>
      <c r="H131" s="285"/>
      <c r="I131" s="286"/>
      <c r="J131" s="266"/>
      <c r="K131" s="287"/>
      <c r="L131" s="287"/>
      <c r="M131" s="186"/>
      <c r="N131" s="284"/>
      <c r="O131" s="285"/>
      <c r="P131" s="265"/>
      <c r="Q131" s="265"/>
      <c r="R131" s="287"/>
      <c r="S131" s="287"/>
      <c r="T131" s="186"/>
      <c r="U131" s="284"/>
      <c r="V131" s="285"/>
      <c r="W131" s="265"/>
      <c r="X131" s="265"/>
      <c r="Y131" s="287"/>
      <c r="Z131" s="287"/>
      <c r="AA131" s="186"/>
      <c r="AB131" s="284"/>
      <c r="AC131" s="285"/>
      <c r="AD131" s="265"/>
      <c r="AE131" s="265"/>
      <c r="AF131" s="287"/>
      <c r="AG131" s="287"/>
      <c r="AH131" s="215"/>
      <c r="AI131" s="236">
        <f>SUM(G131+N131+U131+AB131)*1.5</f>
        <v>0</v>
      </c>
      <c r="AJ131" s="195">
        <f>SUM(AI129:AI135,AI138)</f>
        <v>0</v>
      </c>
      <c r="AK131" s="196"/>
      <c r="AL131" s="201" t="s">
        <v>148</v>
      </c>
      <c r="AM131" s="202"/>
      <c r="AN131" s="157"/>
    </row>
    <row r="132" spans="2:40" ht="8.4499999999999993" customHeight="1">
      <c r="B132" s="289"/>
      <c r="C132" s="168"/>
      <c r="D132" s="272"/>
      <c r="E132" s="287"/>
      <c r="F132" s="187"/>
      <c r="G132" s="284"/>
      <c r="H132" s="285"/>
      <c r="I132" s="286"/>
      <c r="J132" s="266"/>
      <c r="K132" s="287"/>
      <c r="L132" s="287"/>
      <c r="M132" s="187"/>
      <c r="N132" s="284"/>
      <c r="O132" s="285"/>
      <c r="P132" s="265"/>
      <c r="Q132" s="265"/>
      <c r="R132" s="287"/>
      <c r="S132" s="287"/>
      <c r="T132" s="187"/>
      <c r="U132" s="284"/>
      <c r="V132" s="285"/>
      <c r="W132" s="265"/>
      <c r="X132" s="265"/>
      <c r="Y132" s="287"/>
      <c r="Z132" s="287"/>
      <c r="AA132" s="187"/>
      <c r="AB132" s="284"/>
      <c r="AC132" s="285"/>
      <c r="AD132" s="265"/>
      <c r="AE132" s="265"/>
      <c r="AF132" s="287"/>
      <c r="AG132" s="287"/>
      <c r="AH132" s="216"/>
      <c r="AI132" s="236"/>
      <c r="AJ132" s="197"/>
      <c r="AK132" s="198"/>
      <c r="AL132" s="181">
        <v>22</v>
      </c>
      <c r="AM132" s="182"/>
      <c r="AN132" s="157"/>
    </row>
    <row r="133" spans="2:40" ht="8.4499999999999993" customHeight="1">
      <c r="B133" s="289">
        <v>3</v>
      </c>
      <c r="C133" s="183" t="s">
        <v>17</v>
      </c>
      <c r="D133" s="270"/>
      <c r="E133" s="169"/>
      <c r="F133" s="169"/>
      <c r="G133" s="165"/>
      <c r="H133" s="270"/>
      <c r="I133" s="309"/>
      <c r="J133" s="169"/>
      <c r="K133" s="169"/>
      <c r="L133" s="169"/>
      <c r="M133" s="169"/>
      <c r="N133" s="165"/>
      <c r="O133" s="270"/>
      <c r="P133" s="271"/>
      <c r="Q133" s="271"/>
      <c r="R133" s="169"/>
      <c r="S133" s="169"/>
      <c r="T133" s="169"/>
      <c r="U133" s="165"/>
      <c r="V133" s="270"/>
      <c r="W133" s="271"/>
      <c r="X133" s="271"/>
      <c r="Y133" s="169"/>
      <c r="Z133" s="169"/>
      <c r="AA133" s="169"/>
      <c r="AB133" s="165"/>
      <c r="AC133" s="270"/>
      <c r="AD133" s="271"/>
      <c r="AE133" s="271"/>
      <c r="AF133" s="169"/>
      <c r="AG133" s="169"/>
      <c r="AH133" s="192"/>
      <c r="AI133" s="236">
        <f>SUM(D133:AH134)</f>
        <v>0</v>
      </c>
      <c r="AJ133" s="197"/>
      <c r="AK133" s="198"/>
      <c r="AL133" s="202" t="s">
        <v>149</v>
      </c>
      <c r="AM133" s="204"/>
      <c r="AN133" s="157"/>
    </row>
    <row r="134" spans="2:40" ht="8.4499999999999993" customHeight="1">
      <c r="B134" s="289"/>
      <c r="C134" s="183"/>
      <c r="D134" s="270"/>
      <c r="E134" s="169"/>
      <c r="F134" s="169"/>
      <c r="G134" s="165"/>
      <c r="H134" s="270"/>
      <c r="I134" s="309"/>
      <c r="J134" s="169"/>
      <c r="K134" s="169"/>
      <c r="L134" s="169"/>
      <c r="M134" s="169"/>
      <c r="N134" s="165"/>
      <c r="O134" s="270"/>
      <c r="P134" s="271"/>
      <c r="Q134" s="271"/>
      <c r="R134" s="169"/>
      <c r="S134" s="169"/>
      <c r="T134" s="169"/>
      <c r="U134" s="165"/>
      <c r="V134" s="270"/>
      <c r="W134" s="271"/>
      <c r="X134" s="271"/>
      <c r="Y134" s="169"/>
      <c r="Z134" s="169"/>
      <c r="AA134" s="169"/>
      <c r="AB134" s="165"/>
      <c r="AC134" s="270"/>
      <c r="AD134" s="271"/>
      <c r="AE134" s="271"/>
      <c r="AF134" s="169"/>
      <c r="AG134" s="169"/>
      <c r="AH134" s="192"/>
      <c r="AI134" s="236"/>
      <c r="AJ134" s="197"/>
      <c r="AK134" s="198"/>
      <c r="AL134" s="181">
        <f>AL132*8</f>
        <v>176</v>
      </c>
      <c r="AM134" s="182"/>
      <c r="AN134" s="157"/>
    </row>
    <row r="135" spans="2:40" ht="17.100000000000001" customHeight="1" thickBot="1">
      <c r="B135" s="17">
        <v>4</v>
      </c>
      <c r="C135" s="117" t="s">
        <v>18</v>
      </c>
      <c r="D135" s="125"/>
      <c r="E135" s="127"/>
      <c r="F135" s="127"/>
      <c r="G135" s="47"/>
      <c r="H135" s="125"/>
      <c r="I135" s="40"/>
      <c r="J135" s="127"/>
      <c r="K135" s="127"/>
      <c r="L135" s="127"/>
      <c r="M135" s="127"/>
      <c r="N135" s="47"/>
      <c r="O135" s="125"/>
      <c r="P135" s="128"/>
      <c r="Q135" s="128"/>
      <c r="R135" s="127"/>
      <c r="S135" s="127"/>
      <c r="T135" s="127"/>
      <c r="U135" s="47"/>
      <c r="V135" s="125"/>
      <c r="W135" s="128"/>
      <c r="X135" s="128"/>
      <c r="Y135" s="127"/>
      <c r="Z135" s="127"/>
      <c r="AA135" s="127"/>
      <c r="AB135" s="47"/>
      <c r="AC135" s="125"/>
      <c r="AD135" s="128"/>
      <c r="AE135" s="128"/>
      <c r="AF135" s="127"/>
      <c r="AG135" s="127"/>
      <c r="AH135" s="124"/>
      <c r="AI135" s="61">
        <f>SUM(D135:AH135)</f>
        <v>0</v>
      </c>
      <c r="AJ135" s="199"/>
      <c r="AK135" s="200"/>
      <c r="AL135" s="213"/>
      <c r="AM135" s="214"/>
      <c r="AN135" s="16"/>
    </row>
    <row r="136" spans="2:40" ht="8.4499999999999993" customHeight="1">
      <c r="B136" s="289">
        <v>5</v>
      </c>
      <c r="C136" s="183" t="s">
        <v>19</v>
      </c>
      <c r="D136" s="207">
        <f>SUM(D129:G129)</f>
        <v>0</v>
      </c>
      <c r="E136" s="208"/>
      <c r="F136" s="208"/>
      <c r="G136" s="208"/>
      <c r="H136" s="207">
        <f>SUM(H129:N129)</f>
        <v>0</v>
      </c>
      <c r="I136" s="208"/>
      <c r="J136" s="208"/>
      <c r="K136" s="208"/>
      <c r="L136" s="208"/>
      <c r="M136" s="208"/>
      <c r="N136" s="208"/>
      <c r="O136" s="207">
        <f>SUM(O129:U129)</f>
        <v>0</v>
      </c>
      <c r="P136" s="208"/>
      <c r="Q136" s="208"/>
      <c r="R136" s="208"/>
      <c r="S136" s="208"/>
      <c r="T136" s="208"/>
      <c r="U136" s="208"/>
      <c r="V136" s="207">
        <f>SUM(V129:AB129)</f>
        <v>0</v>
      </c>
      <c r="W136" s="208"/>
      <c r="X136" s="208"/>
      <c r="Y136" s="208"/>
      <c r="Z136" s="208"/>
      <c r="AA136" s="208"/>
      <c r="AB136" s="208"/>
      <c r="AC136" s="207">
        <f>SUM(AC129:AH129)</f>
        <v>0</v>
      </c>
      <c r="AD136" s="208"/>
      <c r="AE136" s="208"/>
      <c r="AF136" s="208"/>
      <c r="AG136" s="208"/>
      <c r="AH136" s="209"/>
      <c r="AI136" s="219"/>
      <c r="AJ136" s="35" t="s">
        <v>93</v>
      </c>
      <c r="AK136" s="251" t="s">
        <v>95</v>
      </c>
      <c r="AL136" s="252"/>
      <c r="AM136" s="36" t="s">
        <v>96</v>
      </c>
      <c r="AN136" s="157"/>
    </row>
    <row r="137" spans="2:40" ht="8.4499999999999993" customHeight="1" thickBot="1">
      <c r="B137" s="289"/>
      <c r="C137" s="183"/>
      <c r="D137" s="210"/>
      <c r="E137" s="211"/>
      <c r="F137" s="211"/>
      <c r="G137" s="211"/>
      <c r="H137" s="210"/>
      <c r="I137" s="211"/>
      <c r="J137" s="211"/>
      <c r="K137" s="211"/>
      <c r="L137" s="211"/>
      <c r="M137" s="211"/>
      <c r="N137" s="211"/>
      <c r="O137" s="210"/>
      <c r="P137" s="211"/>
      <c r="Q137" s="211"/>
      <c r="R137" s="211"/>
      <c r="S137" s="211"/>
      <c r="T137" s="211"/>
      <c r="U137" s="211"/>
      <c r="V137" s="210"/>
      <c r="W137" s="211"/>
      <c r="X137" s="211"/>
      <c r="Y137" s="211"/>
      <c r="Z137" s="211"/>
      <c r="AA137" s="211"/>
      <c r="AB137" s="211"/>
      <c r="AC137" s="210"/>
      <c r="AD137" s="211"/>
      <c r="AE137" s="211"/>
      <c r="AF137" s="211"/>
      <c r="AG137" s="211"/>
      <c r="AH137" s="212"/>
      <c r="AI137" s="219"/>
      <c r="AJ137" s="37" t="s">
        <v>150</v>
      </c>
      <c r="AK137" s="253" t="s">
        <v>150</v>
      </c>
      <c r="AL137" s="254"/>
      <c r="AM137" s="38" t="s">
        <v>151</v>
      </c>
      <c r="AN137" s="157"/>
    </row>
    <row r="138" spans="2:40" ht="8.4499999999999993" customHeight="1">
      <c r="B138" s="289">
        <v>6</v>
      </c>
      <c r="C138" s="167" t="s">
        <v>20</v>
      </c>
      <c r="D138" s="270"/>
      <c r="E138" s="169"/>
      <c r="F138" s="169"/>
      <c r="G138" s="165"/>
      <c r="H138" s="270"/>
      <c r="I138" s="309"/>
      <c r="J138" s="169"/>
      <c r="K138" s="169"/>
      <c r="L138" s="169"/>
      <c r="M138" s="169"/>
      <c r="N138" s="165"/>
      <c r="O138" s="270"/>
      <c r="P138" s="271"/>
      <c r="Q138" s="271"/>
      <c r="R138" s="169"/>
      <c r="S138" s="169"/>
      <c r="T138" s="169"/>
      <c r="U138" s="165"/>
      <c r="V138" s="270"/>
      <c r="W138" s="271"/>
      <c r="X138" s="271"/>
      <c r="Y138" s="169"/>
      <c r="Z138" s="169"/>
      <c r="AA138" s="169"/>
      <c r="AB138" s="165"/>
      <c r="AC138" s="270"/>
      <c r="AD138" s="271"/>
      <c r="AE138" s="271"/>
      <c r="AF138" s="169"/>
      <c r="AG138" s="169"/>
      <c r="AH138" s="192"/>
      <c r="AI138" s="255">
        <f>SUM(D138:AH139)</f>
        <v>0</v>
      </c>
      <c r="AJ138" s="242">
        <f>AK124+AM124+AJ131</f>
        <v>0</v>
      </c>
      <c r="AK138" s="243">
        <f>AK124+AL134</f>
        <v>1736</v>
      </c>
      <c r="AL138" s="244"/>
      <c r="AM138" s="237">
        <f>AJ138-AK138</f>
        <v>-1736</v>
      </c>
      <c r="AN138" s="157"/>
    </row>
    <row r="139" spans="2:40" ht="8.4499999999999993" customHeight="1" thickBot="1">
      <c r="B139" s="289"/>
      <c r="C139" s="168"/>
      <c r="D139" s="270"/>
      <c r="E139" s="169"/>
      <c r="F139" s="169"/>
      <c r="G139" s="165"/>
      <c r="H139" s="270"/>
      <c r="I139" s="309"/>
      <c r="J139" s="169"/>
      <c r="K139" s="169"/>
      <c r="L139" s="169"/>
      <c r="M139" s="169"/>
      <c r="N139" s="165"/>
      <c r="O139" s="270"/>
      <c r="P139" s="271"/>
      <c r="Q139" s="271"/>
      <c r="R139" s="169"/>
      <c r="S139" s="169"/>
      <c r="T139" s="169"/>
      <c r="U139" s="165"/>
      <c r="V139" s="270"/>
      <c r="W139" s="271"/>
      <c r="X139" s="271"/>
      <c r="Y139" s="169"/>
      <c r="Z139" s="169"/>
      <c r="AA139" s="169"/>
      <c r="AB139" s="165"/>
      <c r="AC139" s="270"/>
      <c r="AD139" s="271"/>
      <c r="AE139" s="271"/>
      <c r="AF139" s="169"/>
      <c r="AG139" s="169"/>
      <c r="AH139" s="192"/>
      <c r="AI139" s="255"/>
      <c r="AJ139" s="242"/>
      <c r="AK139" s="245"/>
      <c r="AL139" s="246"/>
      <c r="AM139" s="238"/>
      <c r="AN139" s="157"/>
    </row>
    <row r="140" spans="2:40" ht="7.9" customHeight="1">
      <c r="B140" s="290"/>
      <c r="C140" s="291"/>
      <c r="D140" s="291"/>
      <c r="E140" s="291"/>
      <c r="F140" s="291"/>
      <c r="G140" s="291"/>
      <c r="H140" s="291"/>
      <c r="I140" s="291"/>
      <c r="J140" s="291"/>
      <c r="K140" s="291"/>
      <c r="L140" s="291"/>
      <c r="M140" s="291"/>
      <c r="N140" s="291"/>
      <c r="O140" s="291"/>
      <c r="P140" s="291"/>
      <c r="Q140" s="291"/>
      <c r="R140" s="291"/>
      <c r="S140" s="291"/>
      <c r="T140" s="291"/>
      <c r="U140" s="291"/>
      <c r="V140" s="291"/>
      <c r="W140" s="291"/>
      <c r="X140" s="291"/>
      <c r="Y140" s="291"/>
      <c r="Z140" s="291"/>
      <c r="AA140" s="291"/>
      <c r="AB140" s="291"/>
      <c r="AC140" s="291"/>
      <c r="AD140" s="291"/>
      <c r="AE140" s="291"/>
      <c r="AF140" s="291"/>
      <c r="AG140" s="291"/>
      <c r="AH140" s="291"/>
      <c r="AI140" s="291"/>
      <c r="AJ140" s="291"/>
      <c r="AK140" s="291"/>
      <c r="AL140" s="291"/>
      <c r="AM140" s="291"/>
      <c r="AN140" s="292"/>
    </row>
    <row r="141" spans="2:40" ht="8.4499999999999993" customHeight="1">
      <c r="B141" s="6"/>
      <c r="C141" s="158" t="s">
        <v>31</v>
      </c>
      <c r="D141" s="151" t="s">
        <v>80</v>
      </c>
      <c r="E141" s="278" t="s">
        <v>81</v>
      </c>
      <c r="F141" s="278"/>
      <c r="G141" s="278"/>
      <c r="H141" s="278"/>
      <c r="I141" s="278"/>
      <c r="J141" s="278"/>
      <c r="K141" s="278"/>
      <c r="L141" s="278" t="s">
        <v>82</v>
      </c>
      <c r="M141" s="278"/>
      <c r="N141" s="278"/>
      <c r="O141" s="278"/>
      <c r="P141" s="278"/>
      <c r="Q141" s="278"/>
      <c r="R141" s="278"/>
      <c r="S141" s="278" t="s">
        <v>83</v>
      </c>
      <c r="T141" s="278"/>
      <c r="U141" s="278"/>
      <c r="V141" s="278"/>
      <c r="W141" s="278"/>
      <c r="X141" s="278"/>
      <c r="Y141" s="278"/>
      <c r="Z141" s="278" t="s">
        <v>84</v>
      </c>
      <c r="AA141" s="278"/>
      <c r="AB141" s="278"/>
      <c r="AC141" s="278"/>
      <c r="AD141" s="278"/>
      <c r="AE141" s="278"/>
      <c r="AF141" s="278"/>
      <c r="AG141" s="151"/>
      <c r="AH141" s="279"/>
      <c r="AI141" s="172" t="s">
        <v>0</v>
      </c>
      <c r="AJ141" s="221" t="s">
        <v>152</v>
      </c>
      <c r="AK141" s="221"/>
      <c r="AL141" s="220" t="s">
        <v>235</v>
      </c>
      <c r="AM141" s="220"/>
      <c r="AN141" s="157"/>
    </row>
    <row r="142" spans="2:40" ht="8.4499999999999993" customHeight="1">
      <c r="B142" s="6"/>
      <c r="C142" s="158"/>
      <c r="D142" s="132">
        <v>1</v>
      </c>
      <c r="E142" s="21">
        <v>2</v>
      </c>
      <c r="F142" s="123">
        <v>3</v>
      </c>
      <c r="G142" s="18">
        <v>4</v>
      </c>
      <c r="H142" s="18">
        <v>5</v>
      </c>
      <c r="I142" s="18">
        <v>6</v>
      </c>
      <c r="J142" s="18">
        <v>7</v>
      </c>
      <c r="K142" s="135">
        <v>8</v>
      </c>
      <c r="L142" s="21">
        <v>9</v>
      </c>
      <c r="M142" s="123">
        <v>10</v>
      </c>
      <c r="N142" s="18">
        <v>11</v>
      </c>
      <c r="O142" s="18">
        <v>12</v>
      </c>
      <c r="P142" s="18">
        <v>13</v>
      </c>
      <c r="Q142" s="18">
        <v>14</v>
      </c>
      <c r="R142" s="135">
        <v>15</v>
      </c>
      <c r="S142" s="21">
        <v>16</v>
      </c>
      <c r="T142" s="123">
        <v>17</v>
      </c>
      <c r="U142" s="18">
        <v>18</v>
      </c>
      <c r="V142" s="18">
        <v>19</v>
      </c>
      <c r="W142" s="18">
        <v>20</v>
      </c>
      <c r="X142" s="18">
        <v>21</v>
      </c>
      <c r="Y142" s="135">
        <v>22</v>
      </c>
      <c r="Z142" s="21">
        <v>23</v>
      </c>
      <c r="AA142" s="123">
        <v>24</v>
      </c>
      <c r="AB142" s="18">
        <v>25</v>
      </c>
      <c r="AC142" s="18">
        <v>26</v>
      </c>
      <c r="AD142" s="18">
        <v>27</v>
      </c>
      <c r="AE142" s="18">
        <v>28</v>
      </c>
      <c r="AF142" s="135">
        <v>29</v>
      </c>
      <c r="AG142" s="21">
        <v>30</v>
      </c>
      <c r="AH142" s="280"/>
      <c r="AI142" s="172"/>
      <c r="AJ142" s="222"/>
      <c r="AK142" s="222"/>
      <c r="AL142" s="220"/>
      <c r="AM142" s="220"/>
      <c r="AN142" s="157"/>
    </row>
    <row r="143" spans="2:40" ht="17.100000000000001" customHeight="1">
      <c r="B143" s="17">
        <v>1</v>
      </c>
      <c r="C143" s="117" t="s">
        <v>16</v>
      </c>
      <c r="D143" s="152"/>
      <c r="E143" s="140"/>
      <c r="F143" s="128"/>
      <c r="G143" s="128"/>
      <c r="H143" s="127"/>
      <c r="I143" s="127"/>
      <c r="J143" s="25"/>
      <c r="K143" s="137"/>
      <c r="L143" s="140"/>
      <c r="M143" s="128"/>
      <c r="N143" s="128"/>
      <c r="O143" s="127"/>
      <c r="P143" s="127"/>
      <c r="Q143" s="25"/>
      <c r="R143" s="137"/>
      <c r="S143" s="140"/>
      <c r="T143" s="40"/>
      <c r="U143" s="127"/>
      <c r="V143" s="127"/>
      <c r="W143" s="127"/>
      <c r="X143" s="25"/>
      <c r="Y143" s="137"/>
      <c r="Z143" s="140"/>
      <c r="AA143" s="128"/>
      <c r="AB143" s="128"/>
      <c r="AC143" s="127"/>
      <c r="AD143" s="127"/>
      <c r="AE143" s="25"/>
      <c r="AF143" s="137"/>
      <c r="AG143" s="154"/>
      <c r="AH143" s="229"/>
      <c r="AI143" s="61">
        <f>SUM(D143:AG143)</f>
        <v>0</v>
      </c>
      <c r="AJ143" s="267" t="s">
        <v>1</v>
      </c>
      <c r="AK143" s="267"/>
      <c r="AL143" s="269">
        <f>AL129+AM138</f>
        <v>-9496</v>
      </c>
      <c r="AM143" s="269"/>
      <c r="AN143" s="16"/>
    </row>
    <row r="144" spans="2:40" ht="9.6" customHeight="1" thickBot="1">
      <c r="B144" s="3"/>
      <c r="C144" s="113" t="s">
        <v>14</v>
      </c>
      <c r="D144" s="152"/>
      <c r="E144" s="146"/>
      <c r="F144" s="128"/>
      <c r="G144" s="128"/>
      <c r="H144" s="127"/>
      <c r="I144" s="127"/>
      <c r="J144" s="25"/>
      <c r="K144" s="137"/>
      <c r="L144" s="146"/>
      <c r="M144" s="128"/>
      <c r="N144" s="128"/>
      <c r="O144" s="127"/>
      <c r="P144" s="127"/>
      <c r="Q144" s="25"/>
      <c r="R144" s="137"/>
      <c r="S144" s="146"/>
      <c r="T144" s="40"/>
      <c r="U144" s="127"/>
      <c r="V144" s="127"/>
      <c r="W144" s="127"/>
      <c r="X144" s="25"/>
      <c r="Y144" s="137"/>
      <c r="Z144" s="146"/>
      <c r="AA144" s="128"/>
      <c r="AB144" s="128"/>
      <c r="AC144" s="127"/>
      <c r="AD144" s="127"/>
      <c r="AE144" s="25"/>
      <c r="AF144" s="137"/>
      <c r="AG144" s="155"/>
      <c r="AH144" s="232"/>
      <c r="AI144" s="115"/>
      <c r="AJ144" s="268"/>
      <c r="AK144" s="268"/>
      <c r="AL144" s="269"/>
      <c r="AM144" s="269"/>
      <c r="AN144" s="16"/>
    </row>
    <row r="145" spans="2:40" ht="8.4499999999999993" customHeight="1">
      <c r="B145" s="289">
        <v>2</v>
      </c>
      <c r="C145" s="167" t="s">
        <v>21</v>
      </c>
      <c r="D145" s="285"/>
      <c r="E145" s="285"/>
      <c r="F145" s="286"/>
      <c r="G145" s="265"/>
      <c r="H145" s="287"/>
      <c r="I145" s="287"/>
      <c r="J145" s="186"/>
      <c r="K145" s="284"/>
      <c r="L145" s="285"/>
      <c r="M145" s="286"/>
      <c r="N145" s="265"/>
      <c r="O145" s="287"/>
      <c r="P145" s="287"/>
      <c r="Q145" s="186"/>
      <c r="R145" s="284"/>
      <c r="S145" s="285"/>
      <c r="T145" s="306"/>
      <c r="U145" s="266"/>
      <c r="V145" s="287"/>
      <c r="W145" s="287"/>
      <c r="X145" s="186"/>
      <c r="Y145" s="284"/>
      <c r="Z145" s="285"/>
      <c r="AA145" s="286"/>
      <c r="AB145" s="265"/>
      <c r="AC145" s="287"/>
      <c r="AD145" s="287"/>
      <c r="AE145" s="186"/>
      <c r="AF145" s="284"/>
      <c r="AG145" s="307"/>
      <c r="AH145" s="232"/>
      <c r="AI145" s="236">
        <f>SUM(D145+K145+R145+Y145+AF145)*1.5</f>
        <v>0</v>
      </c>
      <c r="AJ145" s="195">
        <f>SUM(AI143:AI149,AI152)</f>
        <v>0</v>
      </c>
      <c r="AK145" s="196"/>
      <c r="AL145" s="201" t="s">
        <v>154</v>
      </c>
      <c r="AM145" s="202"/>
      <c r="AN145" s="157"/>
    </row>
    <row r="146" spans="2:40" ht="8.4499999999999993" customHeight="1">
      <c r="B146" s="289"/>
      <c r="C146" s="168"/>
      <c r="D146" s="285"/>
      <c r="E146" s="285"/>
      <c r="F146" s="286"/>
      <c r="G146" s="265"/>
      <c r="H146" s="287"/>
      <c r="I146" s="287"/>
      <c r="J146" s="187"/>
      <c r="K146" s="284"/>
      <c r="L146" s="285"/>
      <c r="M146" s="286"/>
      <c r="N146" s="265"/>
      <c r="O146" s="287"/>
      <c r="P146" s="287"/>
      <c r="Q146" s="187"/>
      <c r="R146" s="284"/>
      <c r="S146" s="285"/>
      <c r="T146" s="306"/>
      <c r="U146" s="266"/>
      <c r="V146" s="287"/>
      <c r="W146" s="287"/>
      <c r="X146" s="187"/>
      <c r="Y146" s="284"/>
      <c r="Z146" s="285"/>
      <c r="AA146" s="286"/>
      <c r="AB146" s="265"/>
      <c r="AC146" s="287"/>
      <c r="AD146" s="287"/>
      <c r="AE146" s="187"/>
      <c r="AF146" s="284"/>
      <c r="AG146" s="307"/>
      <c r="AH146" s="232"/>
      <c r="AI146" s="236"/>
      <c r="AJ146" s="197"/>
      <c r="AK146" s="198"/>
      <c r="AL146" s="181">
        <v>21</v>
      </c>
      <c r="AM146" s="182"/>
      <c r="AN146" s="157"/>
    </row>
    <row r="147" spans="2:40" ht="8.4499999999999993" customHeight="1">
      <c r="B147" s="289">
        <v>3</v>
      </c>
      <c r="C147" s="183" t="s">
        <v>17</v>
      </c>
      <c r="D147" s="294"/>
      <c r="E147" s="184"/>
      <c r="F147" s="190"/>
      <c r="G147" s="271"/>
      <c r="H147" s="169"/>
      <c r="I147" s="169"/>
      <c r="J147" s="169"/>
      <c r="K147" s="165"/>
      <c r="L147" s="270"/>
      <c r="M147" s="271"/>
      <c r="N147" s="271"/>
      <c r="O147" s="169"/>
      <c r="P147" s="169"/>
      <c r="Q147" s="169"/>
      <c r="R147" s="165"/>
      <c r="S147" s="270"/>
      <c r="T147" s="309"/>
      <c r="U147" s="169"/>
      <c r="V147" s="169"/>
      <c r="W147" s="169"/>
      <c r="X147" s="169"/>
      <c r="Y147" s="165"/>
      <c r="Z147" s="270"/>
      <c r="AA147" s="271"/>
      <c r="AB147" s="271"/>
      <c r="AC147" s="169"/>
      <c r="AD147" s="169"/>
      <c r="AE147" s="169"/>
      <c r="AF147" s="165"/>
      <c r="AG147" s="308"/>
      <c r="AH147" s="232"/>
      <c r="AI147" s="236">
        <f>SUM(D147:AG148)</f>
        <v>0</v>
      </c>
      <c r="AJ147" s="197"/>
      <c r="AK147" s="198"/>
      <c r="AL147" s="202" t="s">
        <v>155</v>
      </c>
      <c r="AM147" s="204"/>
      <c r="AN147" s="157"/>
    </row>
    <row r="148" spans="2:40" ht="8.4499999999999993" customHeight="1">
      <c r="B148" s="289"/>
      <c r="C148" s="183"/>
      <c r="D148" s="295"/>
      <c r="E148" s="185"/>
      <c r="F148" s="191"/>
      <c r="G148" s="271"/>
      <c r="H148" s="169"/>
      <c r="I148" s="169"/>
      <c r="J148" s="169"/>
      <c r="K148" s="165"/>
      <c r="L148" s="270"/>
      <c r="M148" s="271"/>
      <c r="N148" s="271"/>
      <c r="O148" s="169"/>
      <c r="P148" s="169"/>
      <c r="Q148" s="169"/>
      <c r="R148" s="165"/>
      <c r="S148" s="270"/>
      <c r="T148" s="309"/>
      <c r="U148" s="169"/>
      <c r="V148" s="169"/>
      <c r="W148" s="169"/>
      <c r="X148" s="169"/>
      <c r="Y148" s="165"/>
      <c r="Z148" s="270"/>
      <c r="AA148" s="271"/>
      <c r="AB148" s="271"/>
      <c r="AC148" s="169"/>
      <c r="AD148" s="169"/>
      <c r="AE148" s="169"/>
      <c r="AF148" s="165"/>
      <c r="AG148" s="308"/>
      <c r="AH148" s="232"/>
      <c r="AI148" s="236"/>
      <c r="AJ148" s="197"/>
      <c r="AK148" s="198"/>
      <c r="AL148" s="181">
        <f>AL146*8</f>
        <v>168</v>
      </c>
      <c r="AM148" s="182"/>
      <c r="AN148" s="157"/>
    </row>
    <row r="149" spans="2:40" ht="17.100000000000001" customHeight="1" thickBot="1">
      <c r="B149" s="17">
        <v>4</v>
      </c>
      <c r="C149" s="117" t="s">
        <v>18</v>
      </c>
      <c r="D149" s="129"/>
      <c r="E149" s="125"/>
      <c r="F149" s="128"/>
      <c r="G149" s="128"/>
      <c r="H149" s="127"/>
      <c r="I149" s="127"/>
      <c r="J149" s="127"/>
      <c r="K149" s="47"/>
      <c r="L149" s="125"/>
      <c r="M149" s="128"/>
      <c r="N149" s="128"/>
      <c r="O149" s="127"/>
      <c r="P149" s="127"/>
      <c r="Q149" s="127"/>
      <c r="R149" s="47"/>
      <c r="S149" s="125"/>
      <c r="T149" s="40"/>
      <c r="U149" s="127"/>
      <c r="V149" s="127"/>
      <c r="W149" s="127"/>
      <c r="X149" s="127"/>
      <c r="Y149" s="47"/>
      <c r="Z149" s="125"/>
      <c r="AA149" s="128"/>
      <c r="AB149" s="128"/>
      <c r="AC149" s="127"/>
      <c r="AD149" s="127"/>
      <c r="AE149" s="127"/>
      <c r="AF149" s="47"/>
      <c r="AG149" s="45"/>
      <c r="AH149" s="232"/>
      <c r="AI149" s="61">
        <f>SUM(D149:AG149)</f>
        <v>0</v>
      </c>
      <c r="AJ149" s="199"/>
      <c r="AK149" s="200"/>
      <c r="AL149" s="213"/>
      <c r="AM149" s="214"/>
      <c r="AN149" s="16"/>
    </row>
    <row r="150" spans="2:40" ht="8.4499999999999993" customHeight="1">
      <c r="B150" s="289">
        <v>5</v>
      </c>
      <c r="C150" s="183" t="s">
        <v>19</v>
      </c>
      <c r="D150" s="335">
        <f>SUM(D143:D143)</f>
        <v>0</v>
      </c>
      <c r="E150" s="207">
        <f>SUM(E143:K143)</f>
        <v>0</v>
      </c>
      <c r="F150" s="208"/>
      <c r="G150" s="208"/>
      <c r="H150" s="208"/>
      <c r="I150" s="208"/>
      <c r="J150" s="208"/>
      <c r="K150" s="208"/>
      <c r="L150" s="207">
        <f>SUM(L143:R143)</f>
        <v>0</v>
      </c>
      <c r="M150" s="208"/>
      <c r="N150" s="208"/>
      <c r="O150" s="208"/>
      <c r="P150" s="208"/>
      <c r="Q150" s="208"/>
      <c r="R150" s="208"/>
      <c r="S150" s="207">
        <f>SUM(S143:Y143)</f>
        <v>0</v>
      </c>
      <c r="T150" s="208"/>
      <c r="U150" s="208"/>
      <c r="V150" s="208"/>
      <c r="W150" s="208"/>
      <c r="X150" s="208"/>
      <c r="Y150" s="208"/>
      <c r="Z150" s="207">
        <f>SUM(Z143:AF143)</f>
        <v>0</v>
      </c>
      <c r="AA150" s="208"/>
      <c r="AB150" s="208"/>
      <c r="AC150" s="208"/>
      <c r="AD150" s="208"/>
      <c r="AE150" s="208"/>
      <c r="AF150" s="208"/>
      <c r="AG150" s="335">
        <f>SUM(AG143)</f>
        <v>0</v>
      </c>
      <c r="AH150" s="232"/>
      <c r="AI150" s="219"/>
      <c r="AJ150" s="35" t="s">
        <v>93</v>
      </c>
      <c r="AK150" s="251" t="s">
        <v>95</v>
      </c>
      <c r="AL150" s="252"/>
      <c r="AM150" s="36" t="s">
        <v>96</v>
      </c>
      <c r="AN150" s="157"/>
    </row>
    <row r="151" spans="2:40" ht="8.4499999999999993" customHeight="1" thickBot="1">
      <c r="B151" s="289"/>
      <c r="C151" s="183"/>
      <c r="D151" s="336"/>
      <c r="E151" s="210"/>
      <c r="F151" s="211"/>
      <c r="G151" s="211"/>
      <c r="H151" s="211"/>
      <c r="I151" s="211"/>
      <c r="J151" s="211"/>
      <c r="K151" s="211"/>
      <c r="L151" s="210"/>
      <c r="M151" s="211"/>
      <c r="N151" s="211"/>
      <c r="O151" s="211"/>
      <c r="P151" s="211"/>
      <c r="Q151" s="211"/>
      <c r="R151" s="211"/>
      <c r="S151" s="210"/>
      <c r="T151" s="211"/>
      <c r="U151" s="211"/>
      <c r="V151" s="211"/>
      <c r="W151" s="211"/>
      <c r="X151" s="211"/>
      <c r="Y151" s="211"/>
      <c r="Z151" s="210"/>
      <c r="AA151" s="211"/>
      <c r="AB151" s="211"/>
      <c r="AC151" s="211"/>
      <c r="AD151" s="211"/>
      <c r="AE151" s="211"/>
      <c r="AF151" s="211"/>
      <c r="AG151" s="336"/>
      <c r="AH151" s="232"/>
      <c r="AI151" s="219"/>
      <c r="AJ151" s="37" t="s">
        <v>156</v>
      </c>
      <c r="AK151" s="253" t="s">
        <v>156</v>
      </c>
      <c r="AL151" s="254"/>
      <c r="AM151" s="38" t="s">
        <v>157</v>
      </c>
      <c r="AN151" s="157"/>
    </row>
    <row r="152" spans="2:40" ht="8.4499999999999993" customHeight="1">
      <c r="B152" s="289">
        <v>6</v>
      </c>
      <c r="C152" s="167" t="s">
        <v>20</v>
      </c>
      <c r="D152" s="294"/>
      <c r="E152" s="184"/>
      <c r="F152" s="190"/>
      <c r="G152" s="271"/>
      <c r="H152" s="169"/>
      <c r="I152" s="169"/>
      <c r="J152" s="169"/>
      <c r="K152" s="165"/>
      <c r="L152" s="270"/>
      <c r="M152" s="271"/>
      <c r="N152" s="271"/>
      <c r="O152" s="169"/>
      <c r="P152" s="169"/>
      <c r="Q152" s="169"/>
      <c r="R152" s="165"/>
      <c r="S152" s="270"/>
      <c r="T152" s="309"/>
      <c r="U152" s="169"/>
      <c r="V152" s="169"/>
      <c r="W152" s="169"/>
      <c r="X152" s="169"/>
      <c r="Y152" s="165"/>
      <c r="Z152" s="270"/>
      <c r="AA152" s="271"/>
      <c r="AB152" s="271"/>
      <c r="AC152" s="169"/>
      <c r="AD152" s="169"/>
      <c r="AE152" s="169"/>
      <c r="AF152" s="165"/>
      <c r="AG152" s="308"/>
      <c r="AH152" s="232"/>
      <c r="AI152" s="255">
        <f>SUM(D152:AG153)</f>
        <v>0</v>
      </c>
      <c r="AJ152" s="242">
        <f>AK138+AM138+AJ145</f>
        <v>0</v>
      </c>
      <c r="AK152" s="243">
        <f>AK138+AL148</f>
        <v>1904</v>
      </c>
      <c r="AL152" s="244"/>
      <c r="AM152" s="237">
        <f>AJ152-AK152</f>
        <v>-1904</v>
      </c>
      <c r="AN152" s="157"/>
    </row>
    <row r="153" spans="2:40" ht="8.4499999999999993" customHeight="1" thickBot="1">
      <c r="B153" s="289"/>
      <c r="C153" s="168"/>
      <c r="D153" s="295"/>
      <c r="E153" s="185"/>
      <c r="F153" s="191"/>
      <c r="G153" s="271"/>
      <c r="H153" s="169"/>
      <c r="I153" s="169"/>
      <c r="J153" s="169"/>
      <c r="K153" s="165"/>
      <c r="L153" s="270"/>
      <c r="M153" s="271"/>
      <c r="N153" s="271"/>
      <c r="O153" s="169"/>
      <c r="P153" s="169"/>
      <c r="Q153" s="169"/>
      <c r="R153" s="165"/>
      <c r="S153" s="270"/>
      <c r="T153" s="309"/>
      <c r="U153" s="169"/>
      <c r="V153" s="169"/>
      <c r="W153" s="169"/>
      <c r="X153" s="169"/>
      <c r="Y153" s="165"/>
      <c r="Z153" s="270"/>
      <c r="AA153" s="271"/>
      <c r="AB153" s="271"/>
      <c r="AC153" s="169"/>
      <c r="AD153" s="169"/>
      <c r="AE153" s="169"/>
      <c r="AF153" s="165"/>
      <c r="AG153" s="308"/>
      <c r="AH153" s="235"/>
      <c r="AI153" s="255"/>
      <c r="AJ153" s="242"/>
      <c r="AK153" s="245"/>
      <c r="AL153" s="246"/>
      <c r="AM153" s="238"/>
      <c r="AN153" s="157"/>
    </row>
    <row r="154" spans="2:40" ht="7.9" customHeight="1">
      <c r="B154" s="290"/>
      <c r="C154" s="291"/>
      <c r="D154" s="291"/>
      <c r="E154" s="291"/>
      <c r="F154" s="291"/>
      <c r="G154" s="291"/>
      <c r="H154" s="291"/>
      <c r="I154" s="291"/>
      <c r="J154" s="291"/>
      <c r="K154" s="291"/>
      <c r="L154" s="291"/>
      <c r="M154" s="291"/>
      <c r="N154" s="291"/>
      <c r="O154" s="291"/>
      <c r="P154" s="291"/>
      <c r="Q154" s="291"/>
      <c r="R154" s="291"/>
      <c r="S154" s="291"/>
      <c r="T154" s="291"/>
      <c r="U154" s="291"/>
      <c r="V154" s="291"/>
      <c r="W154" s="291"/>
      <c r="X154" s="291"/>
      <c r="Y154" s="291"/>
      <c r="Z154" s="291"/>
      <c r="AA154" s="291"/>
      <c r="AB154" s="291"/>
      <c r="AC154" s="291"/>
      <c r="AD154" s="291"/>
      <c r="AE154" s="291"/>
      <c r="AF154" s="291"/>
      <c r="AG154" s="291"/>
      <c r="AH154" s="291"/>
      <c r="AI154" s="291"/>
      <c r="AJ154" s="291"/>
      <c r="AK154" s="291"/>
      <c r="AL154" s="291"/>
      <c r="AM154" s="291"/>
      <c r="AN154" s="292"/>
    </row>
    <row r="155" spans="2:40" ht="8.4499999999999993" customHeight="1">
      <c r="B155" s="6"/>
      <c r="C155" s="158" t="s">
        <v>32</v>
      </c>
      <c r="D155" s="278" t="s">
        <v>85</v>
      </c>
      <c r="E155" s="278"/>
      <c r="F155" s="278"/>
      <c r="G155" s="278"/>
      <c r="H155" s="278"/>
      <c r="I155" s="278"/>
      <c r="J155" s="278" t="s">
        <v>86</v>
      </c>
      <c r="K155" s="278"/>
      <c r="L155" s="278"/>
      <c r="M155" s="278"/>
      <c r="N155" s="278"/>
      <c r="O155" s="278"/>
      <c r="P155" s="278"/>
      <c r="Q155" s="278" t="s">
        <v>87</v>
      </c>
      <c r="R155" s="278"/>
      <c r="S155" s="278"/>
      <c r="T155" s="278"/>
      <c r="U155" s="278"/>
      <c r="V155" s="278"/>
      <c r="W155" s="278"/>
      <c r="X155" s="278" t="s">
        <v>88</v>
      </c>
      <c r="Y155" s="278"/>
      <c r="Z155" s="278"/>
      <c r="AA155" s="278"/>
      <c r="AB155" s="278"/>
      <c r="AC155" s="278"/>
      <c r="AD155" s="278"/>
      <c r="AE155" s="278" t="s">
        <v>36</v>
      </c>
      <c r="AF155" s="278"/>
      <c r="AG155" s="278"/>
      <c r="AH155" s="278"/>
      <c r="AI155" s="172" t="s">
        <v>0</v>
      </c>
      <c r="AJ155" s="221" t="s">
        <v>158</v>
      </c>
      <c r="AK155" s="221"/>
      <c r="AL155" s="220" t="s">
        <v>236</v>
      </c>
      <c r="AM155" s="220"/>
      <c r="AN155" s="157"/>
    </row>
    <row r="156" spans="2:40" ht="8.4499999999999993" customHeight="1">
      <c r="B156" s="6"/>
      <c r="C156" s="158"/>
      <c r="D156" s="21">
        <v>1</v>
      </c>
      <c r="E156" s="18">
        <v>2</v>
      </c>
      <c r="F156" s="18">
        <v>3</v>
      </c>
      <c r="G156" s="18">
        <v>4</v>
      </c>
      <c r="H156" s="18">
        <v>5</v>
      </c>
      <c r="I156" s="135">
        <v>6</v>
      </c>
      <c r="J156" s="21">
        <v>7</v>
      </c>
      <c r="K156" s="123">
        <v>8</v>
      </c>
      <c r="L156" s="18">
        <v>9</v>
      </c>
      <c r="M156" s="18">
        <v>10</v>
      </c>
      <c r="N156" s="18">
        <v>11</v>
      </c>
      <c r="O156" s="18">
        <v>12</v>
      </c>
      <c r="P156" s="135">
        <v>13</v>
      </c>
      <c r="Q156" s="21">
        <v>14</v>
      </c>
      <c r="R156" s="123">
        <v>15</v>
      </c>
      <c r="S156" s="18">
        <v>16</v>
      </c>
      <c r="T156" s="18">
        <v>17</v>
      </c>
      <c r="U156" s="18">
        <v>18</v>
      </c>
      <c r="V156" s="18">
        <v>19</v>
      </c>
      <c r="W156" s="135">
        <v>20</v>
      </c>
      <c r="X156" s="21">
        <v>21</v>
      </c>
      <c r="Y156" s="123">
        <v>22</v>
      </c>
      <c r="Z156" s="18">
        <v>23</v>
      </c>
      <c r="AA156" s="18">
        <v>24</v>
      </c>
      <c r="AB156" s="18">
        <v>25</v>
      </c>
      <c r="AC156" s="18">
        <v>26</v>
      </c>
      <c r="AD156" s="135">
        <v>27</v>
      </c>
      <c r="AE156" s="21">
        <v>28</v>
      </c>
      <c r="AF156" s="123">
        <v>29</v>
      </c>
      <c r="AG156" s="18">
        <v>30</v>
      </c>
      <c r="AH156" s="22">
        <v>31</v>
      </c>
      <c r="AI156" s="172"/>
      <c r="AJ156" s="222"/>
      <c r="AK156" s="222"/>
      <c r="AL156" s="220"/>
      <c r="AM156" s="220"/>
      <c r="AN156" s="157"/>
    </row>
    <row r="157" spans="2:40" ht="17.100000000000001" customHeight="1">
      <c r="B157" s="17">
        <v>1</v>
      </c>
      <c r="C157" s="117" t="s">
        <v>16</v>
      </c>
      <c r="D157" s="125"/>
      <c r="E157" s="127"/>
      <c r="F157" s="127"/>
      <c r="G157" s="127"/>
      <c r="H157" s="46"/>
      <c r="I157" s="137"/>
      <c r="J157" s="140"/>
      <c r="K157" s="40"/>
      <c r="L157" s="127"/>
      <c r="M157" s="127"/>
      <c r="N157" s="127"/>
      <c r="O157" s="46"/>
      <c r="P157" s="137"/>
      <c r="Q157" s="140"/>
      <c r="R157" s="128"/>
      <c r="S157" s="128"/>
      <c r="T157" s="127"/>
      <c r="U157" s="127"/>
      <c r="V157" s="46"/>
      <c r="W157" s="137"/>
      <c r="X157" s="140"/>
      <c r="Y157" s="128"/>
      <c r="Z157" s="127"/>
      <c r="AA157" s="127"/>
      <c r="AB157" s="41"/>
      <c r="AC157" s="46"/>
      <c r="AD157" s="137"/>
      <c r="AE157" s="140"/>
      <c r="AF157" s="128"/>
      <c r="AG157" s="40"/>
      <c r="AH157" s="124"/>
      <c r="AI157" s="61">
        <f>SUM(D157:AH157)</f>
        <v>0</v>
      </c>
      <c r="AJ157" s="267" t="s">
        <v>1</v>
      </c>
      <c r="AK157" s="267"/>
      <c r="AL157" s="269">
        <f>AL143+AM152</f>
        <v>-11400</v>
      </c>
      <c r="AM157" s="269"/>
      <c r="AN157" s="16"/>
    </row>
    <row r="158" spans="2:40" ht="9.6" customHeight="1" thickBot="1">
      <c r="B158" s="3"/>
      <c r="C158" s="113" t="s">
        <v>14</v>
      </c>
      <c r="D158" s="125"/>
      <c r="E158" s="127"/>
      <c r="F158" s="127"/>
      <c r="G158" s="127"/>
      <c r="H158" s="46"/>
      <c r="I158" s="137"/>
      <c r="J158" s="146"/>
      <c r="K158" s="40"/>
      <c r="L158" s="127"/>
      <c r="M158" s="127"/>
      <c r="N158" s="127"/>
      <c r="O158" s="46"/>
      <c r="P158" s="137"/>
      <c r="Q158" s="146"/>
      <c r="R158" s="128"/>
      <c r="S158" s="128"/>
      <c r="T158" s="127"/>
      <c r="U158" s="127"/>
      <c r="V158" s="46"/>
      <c r="W158" s="137"/>
      <c r="X158" s="146"/>
      <c r="Y158" s="128"/>
      <c r="Z158" s="127"/>
      <c r="AA158" s="127"/>
      <c r="AB158" s="114" t="s">
        <v>37</v>
      </c>
      <c r="AC158" s="46"/>
      <c r="AD158" s="137"/>
      <c r="AE158" s="146"/>
      <c r="AF158" s="128"/>
      <c r="AG158" s="40"/>
      <c r="AH158" s="124"/>
      <c r="AI158" s="115"/>
      <c r="AJ158" s="268"/>
      <c r="AK158" s="268"/>
      <c r="AL158" s="269"/>
      <c r="AM158" s="269"/>
      <c r="AN158" s="16"/>
    </row>
    <row r="159" spans="2:40" ht="8.4499999999999993" customHeight="1">
      <c r="B159" s="289">
        <v>2</v>
      </c>
      <c r="C159" s="167" t="s">
        <v>21</v>
      </c>
      <c r="D159" s="285"/>
      <c r="E159" s="266"/>
      <c r="F159" s="287"/>
      <c r="G159" s="287"/>
      <c r="H159" s="188"/>
      <c r="I159" s="288"/>
      <c r="J159" s="285"/>
      <c r="K159" s="306"/>
      <c r="L159" s="266"/>
      <c r="M159" s="287"/>
      <c r="N159" s="287"/>
      <c r="O159" s="188"/>
      <c r="P159" s="284"/>
      <c r="Q159" s="285"/>
      <c r="R159" s="286"/>
      <c r="S159" s="265"/>
      <c r="T159" s="287"/>
      <c r="U159" s="287"/>
      <c r="V159" s="188"/>
      <c r="W159" s="284"/>
      <c r="X159" s="285"/>
      <c r="Y159" s="286"/>
      <c r="Z159" s="266"/>
      <c r="AA159" s="287"/>
      <c r="AB159" s="287"/>
      <c r="AC159" s="188"/>
      <c r="AD159" s="284"/>
      <c r="AE159" s="285"/>
      <c r="AF159" s="286"/>
      <c r="AG159" s="265"/>
      <c r="AH159" s="288"/>
      <c r="AI159" s="236">
        <f>SUM(I159+P159+W159+AD159)*1.5</f>
        <v>0</v>
      </c>
      <c r="AJ159" s="195">
        <f>SUM(AI157:AI163,AI167)</f>
        <v>0</v>
      </c>
      <c r="AK159" s="196"/>
      <c r="AL159" s="201" t="s">
        <v>160</v>
      </c>
      <c r="AM159" s="202"/>
      <c r="AN159" s="157"/>
    </row>
    <row r="160" spans="2:40" ht="8.4499999999999993" customHeight="1">
      <c r="B160" s="289"/>
      <c r="C160" s="168"/>
      <c r="D160" s="285"/>
      <c r="E160" s="266"/>
      <c r="F160" s="287"/>
      <c r="G160" s="287"/>
      <c r="H160" s="189"/>
      <c r="I160" s="288"/>
      <c r="J160" s="285"/>
      <c r="K160" s="306"/>
      <c r="L160" s="266"/>
      <c r="M160" s="287"/>
      <c r="N160" s="287"/>
      <c r="O160" s="189"/>
      <c r="P160" s="284"/>
      <c r="Q160" s="285"/>
      <c r="R160" s="286"/>
      <c r="S160" s="265"/>
      <c r="T160" s="287"/>
      <c r="U160" s="287"/>
      <c r="V160" s="189"/>
      <c r="W160" s="284"/>
      <c r="X160" s="285"/>
      <c r="Y160" s="286"/>
      <c r="Z160" s="266"/>
      <c r="AA160" s="287"/>
      <c r="AB160" s="287"/>
      <c r="AC160" s="189"/>
      <c r="AD160" s="284"/>
      <c r="AE160" s="285"/>
      <c r="AF160" s="286"/>
      <c r="AG160" s="265"/>
      <c r="AH160" s="288"/>
      <c r="AI160" s="236"/>
      <c r="AJ160" s="197"/>
      <c r="AK160" s="198"/>
      <c r="AL160" s="181">
        <v>23</v>
      </c>
      <c r="AM160" s="182"/>
      <c r="AN160" s="157"/>
    </row>
    <row r="161" spans="2:41" ht="8.4499999999999993" customHeight="1">
      <c r="B161" s="289">
        <v>3</v>
      </c>
      <c r="C161" s="183" t="s">
        <v>17</v>
      </c>
      <c r="D161" s="184"/>
      <c r="E161" s="169"/>
      <c r="F161" s="169"/>
      <c r="G161" s="169"/>
      <c r="H161" s="169"/>
      <c r="I161" s="165"/>
      <c r="J161" s="270"/>
      <c r="K161" s="309"/>
      <c r="L161" s="169"/>
      <c r="M161" s="169"/>
      <c r="N161" s="169"/>
      <c r="O161" s="169"/>
      <c r="P161" s="165"/>
      <c r="Q161" s="270"/>
      <c r="R161" s="271"/>
      <c r="S161" s="271"/>
      <c r="T161" s="169"/>
      <c r="U161" s="169"/>
      <c r="V161" s="169"/>
      <c r="W161" s="165"/>
      <c r="X161" s="270"/>
      <c r="Y161" s="271"/>
      <c r="Z161" s="169"/>
      <c r="AA161" s="169"/>
      <c r="AB161" s="169"/>
      <c r="AC161" s="169"/>
      <c r="AD161" s="165"/>
      <c r="AE161" s="270"/>
      <c r="AF161" s="271"/>
      <c r="AG161" s="190"/>
      <c r="AH161" s="215"/>
      <c r="AI161" s="236">
        <f>SUM(D161:AH162)</f>
        <v>0</v>
      </c>
      <c r="AJ161" s="197"/>
      <c r="AK161" s="198"/>
      <c r="AL161" s="202" t="s">
        <v>161</v>
      </c>
      <c r="AM161" s="204"/>
      <c r="AN161" s="157"/>
    </row>
    <row r="162" spans="2:41" ht="8.4499999999999993" customHeight="1">
      <c r="B162" s="289"/>
      <c r="C162" s="183"/>
      <c r="D162" s="185"/>
      <c r="E162" s="169"/>
      <c r="F162" s="169"/>
      <c r="G162" s="169"/>
      <c r="H162" s="169"/>
      <c r="I162" s="165"/>
      <c r="J162" s="270"/>
      <c r="K162" s="309"/>
      <c r="L162" s="169"/>
      <c r="M162" s="169"/>
      <c r="N162" s="169"/>
      <c r="O162" s="169"/>
      <c r="P162" s="165"/>
      <c r="Q162" s="270"/>
      <c r="R162" s="271"/>
      <c r="S162" s="271"/>
      <c r="T162" s="169"/>
      <c r="U162" s="169"/>
      <c r="V162" s="169"/>
      <c r="W162" s="165"/>
      <c r="X162" s="270"/>
      <c r="Y162" s="271"/>
      <c r="Z162" s="169"/>
      <c r="AA162" s="169"/>
      <c r="AB162" s="169"/>
      <c r="AC162" s="169"/>
      <c r="AD162" s="165"/>
      <c r="AE162" s="270"/>
      <c r="AF162" s="271"/>
      <c r="AG162" s="191"/>
      <c r="AH162" s="216"/>
      <c r="AI162" s="236"/>
      <c r="AJ162" s="197"/>
      <c r="AK162" s="198"/>
      <c r="AL162" s="181">
        <f>AL160*8</f>
        <v>184</v>
      </c>
      <c r="AM162" s="182"/>
      <c r="AN162" s="157"/>
    </row>
    <row r="163" spans="2:41" ht="17.25" thickBot="1">
      <c r="B163" s="17">
        <v>4</v>
      </c>
      <c r="C163" s="117" t="s">
        <v>18</v>
      </c>
      <c r="D163" s="125"/>
      <c r="E163" s="127"/>
      <c r="F163" s="127"/>
      <c r="G163" s="127"/>
      <c r="H163" s="127"/>
      <c r="I163" s="47"/>
      <c r="J163" s="125"/>
      <c r="K163" s="40"/>
      <c r="L163" s="127"/>
      <c r="M163" s="127"/>
      <c r="N163" s="127"/>
      <c r="O163" s="127"/>
      <c r="P163" s="47"/>
      <c r="Q163" s="125"/>
      <c r="R163" s="128"/>
      <c r="S163" s="128"/>
      <c r="T163" s="127"/>
      <c r="U163" s="127"/>
      <c r="V163" s="127"/>
      <c r="W163" s="47"/>
      <c r="X163" s="125"/>
      <c r="Y163" s="128"/>
      <c r="Z163" s="127"/>
      <c r="AA163" s="127"/>
      <c r="AB163" s="127"/>
      <c r="AC163" s="127"/>
      <c r="AD163" s="47"/>
      <c r="AE163" s="125"/>
      <c r="AF163" s="128"/>
      <c r="AG163" s="40"/>
      <c r="AH163" s="124"/>
      <c r="AI163" s="61">
        <f>SUM(D163:AH163)</f>
        <v>0</v>
      </c>
      <c r="AJ163" s="199"/>
      <c r="AK163" s="200"/>
      <c r="AL163" s="213"/>
      <c r="AM163" s="214"/>
      <c r="AN163" s="16"/>
    </row>
    <row r="164" spans="2:41" ht="8.4499999999999993" customHeight="1">
      <c r="B164" s="289">
        <v>5</v>
      </c>
      <c r="C164" s="167" t="s">
        <v>19</v>
      </c>
      <c r="D164" s="207">
        <f>SUM(D157:I157)</f>
        <v>0</v>
      </c>
      <c r="E164" s="208"/>
      <c r="F164" s="208"/>
      <c r="G164" s="208"/>
      <c r="H164" s="208"/>
      <c r="I164" s="208"/>
      <c r="J164" s="207">
        <f>SUM(J157:P157)</f>
        <v>0</v>
      </c>
      <c r="K164" s="208"/>
      <c r="L164" s="208"/>
      <c r="M164" s="208"/>
      <c r="N164" s="208"/>
      <c r="O164" s="208"/>
      <c r="P164" s="208"/>
      <c r="Q164" s="207">
        <f>SUM(Q157:W157)</f>
        <v>0</v>
      </c>
      <c r="R164" s="208"/>
      <c r="S164" s="208"/>
      <c r="T164" s="208"/>
      <c r="U164" s="208"/>
      <c r="V164" s="208"/>
      <c r="W164" s="208"/>
      <c r="X164" s="207">
        <f>SUM(X157:AD157)</f>
        <v>0</v>
      </c>
      <c r="Y164" s="208"/>
      <c r="Z164" s="208"/>
      <c r="AA164" s="208"/>
      <c r="AB164" s="208"/>
      <c r="AC164" s="208"/>
      <c r="AD164" s="208"/>
      <c r="AE164" s="207">
        <f>SUM(AE157:AH157)</f>
        <v>0</v>
      </c>
      <c r="AF164" s="208"/>
      <c r="AG164" s="208"/>
      <c r="AH164" s="209"/>
      <c r="AI164" s="310"/>
      <c r="AJ164" s="48" t="s">
        <v>163</v>
      </c>
      <c r="AK164" s="313" t="s">
        <v>95</v>
      </c>
      <c r="AL164" s="314"/>
      <c r="AM164" s="49" t="s">
        <v>96</v>
      </c>
      <c r="AN164" s="157"/>
    </row>
    <row r="165" spans="2:41" ht="7.5" customHeight="1">
      <c r="B165" s="289"/>
      <c r="C165" s="321"/>
      <c r="D165" s="352"/>
      <c r="E165" s="353"/>
      <c r="F165" s="353"/>
      <c r="G165" s="353"/>
      <c r="H165" s="353"/>
      <c r="I165" s="353"/>
      <c r="J165" s="352"/>
      <c r="K165" s="353"/>
      <c r="L165" s="353"/>
      <c r="M165" s="353"/>
      <c r="N165" s="353"/>
      <c r="O165" s="353"/>
      <c r="P165" s="353"/>
      <c r="Q165" s="352"/>
      <c r="R165" s="353"/>
      <c r="S165" s="353"/>
      <c r="T165" s="353"/>
      <c r="U165" s="353"/>
      <c r="V165" s="353"/>
      <c r="W165" s="353"/>
      <c r="X165" s="352"/>
      <c r="Y165" s="353"/>
      <c r="Z165" s="353"/>
      <c r="AA165" s="353"/>
      <c r="AB165" s="353"/>
      <c r="AC165" s="353"/>
      <c r="AD165" s="353"/>
      <c r="AE165" s="352"/>
      <c r="AF165" s="353"/>
      <c r="AG165" s="353"/>
      <c r="AH165" s="354"/>
      <c r="AI165" s="311"/>
      <c r="AJ165" s="50" t="s">
        <v>162</v>
      </c>
      <c r="AK165" s="315" t="s">
        <v>165</v>
      </c>
      <c r="AL165" s="316"/>
      <c r="AM165" s="50" t="s">
        <v>166</v>
      </c>
      <c r="AN165" s="157"/>
    </row>
    <row r="166" spans="2:41" ht="7.5" customHeight="1" thickBot="1">
      <c r="B166" s="17"/>
      <c r="C166" s="168"/>
      <c r="D166" s="210"/>
      <c r="E166" s="211"/>
      <c r="F166" s="211"/>
      <c r="G166" s="211"/>
      <c r="H166" s="211"/>
      <c r="I166" s="211"/>
      <c r="J166" s="210"/>
      <c r="K166" s="211"/>
      <c r="L166" s="211"/>
      <c r="M166" s="211"/>
      <c r="N166" s="211"/>
      <c r="O166" s="211"/>
      <c r="P166" s="211"/>
      <c r="Q166" s="210"/>
      <c r="R166" s="211"/>
      <c r="S166" s="211"/>
      <c r="T166" s="211"/>
      <c r="U166" s="211"/>
      <c r="V166" s="211"/>
      <c r="W166" s="211"/>
      <c r="X166" s="210"/>
      <c r="Y166" s="211"/>
      <c r="Z166" s="211"/>
      <c r="AA166" s="211"/>
      <c r="AB166" s="211"/>
      <c r="AC166" s="211"/>
      <c r="AD166" s="211"/>
      <c r="AE166" s="210"/>
      <c r="AF166" s="211"/>
      <c r="AG166" s="211"/>
      <c r="AH166" s="212"/>
      <c r="AI166" s="312"/>
      <c r="AJ166" s="50" t="s">
        <v>164</v>
      </c>
      <c r="AK166" s="317"/>
      <c r="AL166" s="318"/>
      <c r="AM166" s="50" t="s">
        <v>167</v>
      </c>
      <c r="AN166" s="16"/>
    </row>
    <row r="167" spans="2:41" ht="8.4499999999999993" customHeight="1">
      <c r="B167" s="289">
        <v>6</v>
      </c>
      <c r="C167" s="167" t="s">
        <v>20</v>
      </c>
      <c r="D167" s="184"/>
      <c r="E167" s="169"/>
      <c r="F167" s="169"/>
      <c r="G167" s="169"/>
      <c r="H167" s="169"/>
      <c r="I167" s="165"/>
      <c r="J167" s="270"/>
      <c r="K167" s="309"/>
      <c r="L167" s="169"/>
      <c r="M167" s="169"/>
      <c r="N167" s="169"/>
      <c r="O167" s="169"/>
      <c r="P167" s="165"/>
      <c r="Q167" s="270"/>
      <c r="R167" s="271"/>
      <c r="S167" s="271"/>
      <c r="T167" s="169"/>
      <c r="U167" s="169"/>
      <c r="V167" s="169"/>
      <c r="W167" s="165"/>
      <c r="X167" s="270"/>
      <c r="Y167" s="271"/>
      <c r="Z167" s="169"/>
      <c r="AA167" s="169"/>
      <c r="AB167" s="330"/>
      <c r="AC167" s="169"/>
      <c r="AD167" s="165"/>
      <c r="AE167" s="270"/>
      <c r="AF167" s="271"/>
      <c r="AG167" s="190"/>
      <c r="AH167" s="215"/>
      <c r="AI167" s="255">
        <f>SUM(D167:AH168)</f>
        <v>0</v>
      </c>
      <c r="AJ167" s="242">
        <f>AJ159+AK152+AM152</f>
        <v>0</v>
      </c>
      <c r="AK167" s="319">
        <f>AL162+AK152</f>
        <v>2088</v>
      </c>
      <c r="AL167" s="320"/>
      <c r="AM167" s="237">
        <f>AJ167-AK167</f>
        <v>-2088</v>
      </c>
      <c r="AN167" s="157"/>
    </row>
    <row r="168" spans="2:41" ht="8.4499999999999993" customHeight="1" thickBot="1">
      <c r="B168" s="289"/>
      <c r="C168" s="168"/>
      <c r="D168" s="185"/>
      <c r="E168" s="169"/>
      <c r="F168" s="169"/>
      <c r="G168" s="169"/>
      <c r="H168" s="169"/>
      <c r="I168" s="165"/>
      <c r="J168" s="270"/>
      <c r="K168" s="309"/>
      <c r="L168" s="169"/>
      <c r="M168" s="169"/>
      <c r="N168" s="169"/>
      <c r="O168" s="169"/>
      <c r="P168" s="165"/>
      <c r="Q168" s="270"/>
      <c r="R168" s="271"/>
      <c r="S168" s="271"/>
      <c r="T168" s="169"/>
      <c r="U168" s="169"/>
      <c r="V168" s="169"/>
      <c r="W168" s="165"/>
      <c r="X168" s="270"/>
      <c r="Y168" s="271"/>
      <c r="Z168" s="169"/>
      <c r="AA168" s="169"/>
      <c r="AB168" s="330"/>
      <c r="AC168" s="169"/>
      <c r="AD168" s="165"/>
      <c r="AE168" s="270"/>
      <c r="AF168" s="271"/>
      <c r="AG168" s="191"/>
      <c r="AH168" s="216"/>
      <c r="AI168" s="255"/>
      <c r="AJ168" s="242"/>
      <c r="AK168" s="245"/>
      <c r="AL168" s="246"/>
      <c r="AM168" s="238"/>
      <c r="AN168" s="157"/>
    </row>
    <row r="169" spans="2:41" ht="4.1500000000000004" customHeight="1">
      <c r="B169" s="51"/>
      <c r="C169" s="52"/>
      <c r="D169" s="53"/>
      <c r="E169" s="54"/>
      <c r="F169" s="54"/>
      <c r="G169" s="28"/>
      <c r="H169" s="28"/>
      <c r="I169" s="28"/>
      <c r="J169" s="28"/>
      <c r="K169" s="28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28"/>
      <c r="X169" s="28"/>
      <c r="Y169" s="28"/>
      <c r="Z169" s="28"/>
      <c r="AA169" s="28"/>
      <c r="AB169" s="55"/>
      <c r="AC169" s="54"/>
      <c r="AD169" s="54"/>
      <c r="AE169" s="54"/>
      <c r="AF169" s="54"/>
      <c r="AG169" s="53"/>
      <c r="AH169" s="53"/>
      <c r="AI169" s="28"/>
      <c r="AJ169" s="56"/>
      <c r="AK169" s="57"/>
      <c r="AL169" s="57"/>
      <c r="AM169" s="56"/>
      <c r="AN169" s="16"/>
    </row>
    <row r="170" spans="2:41" ht="21.6" customHeight="1">
      <c r="B170" s="7">
        <v>7</v>
      </c>
      <c r="C170" s="322" t="s">
        <v>33</v>
      </c>
      <c r="D170" s="322"/>
      <c r="E170" s="322"/>
      <c r="F170" s="322"/>
      <c r="G170" s="322"/>
      <c r="H170" s="322"/>
      <c r="I170" s="322"/>
      <c r="J170" s="322"/>
      <c r="K170" s="322"/>
      <c r="L170" s="322"/>
      <c r="M170" s="322"/>
      <c r="N170" s="322"/>
      <c r="O170" s="322"/>
      <c r="P170" s="322"/>
      <c r="Q170" s="322"/>
      <c r="R170" s="322"/>
      <c r="S170" s="322"/>
      <c r="T170" s="322"/>
      <c r="U170" s="322"/>
      <c r="V170" s="322"/>
      <c r="W170" s="322"/>
      <c r="X170" s="322"/>
      <c r="Y170" s="322"/>
      <c r="Z170" s="322"/>
      <c r="AA170" s="322"/>
      <c r="AB170" s="322"/>
      <c r="AC170" s="322"/>
      <c r="AD170" s="322"/>
      <c r="AE170" s="322"/>
      <c r="AF170" s="322"/>
      <c r="AG170" s="322"/>
      <c r="AH170" s="323"/>
      <c r="AI170" s="324"/>
      <c r="AJ170" s="122"/>
      <c r="AK170" s="58" t="s">
        <v>35</v>
      </c>
      <c r="AL170" s="325">
        <f>AK152+AL162</f>
        <v>2088</v>
      </c>
      <c r="AM170" s="326"/>
    </row>
    <row r="171" spans="2:41">
      <c r="B171" s="8">
        <v>8</v>
      </c>
      <c r="C171" s="327" t="s">
        <v>34</v>
      </c>
      <c r="D171" s="327"/>
      <c r="E171" s="327"/>
      <c r="F171" s="327"/>
      <c r="G171" s="327"/>
      <c r="H171" s="327"/>
      <c r="I171" s="327"/>
      <c r="J171" s="327"/>
      <c r="K171" s="327"/>
      <c r="L171" s="327"/>
      <c r="M171" s="327"/>
      <c r="N171" s="327"/>
      <c r="O171" s="327"/>
      <c r="P171" s="327"/>
      <c r="Q171" s="327"/>
      <c r="R171" s="327"/>
      <c r="S171" s="327"/>
      <c r="T171" s="327"/>
      <c r="U171" s="327"/>
      <c r="V171" s="327"/>
      <c r="W171" s="327"/>
      <c r="X171" s="327"/>
      <c r="Y171" s="327"/>
      <c r="Z171" s="327"/>
      <c r="AA171" s="327"/>
      <c r="AB171" s="327"/>
      <c r="AC171" s="327"/>
      <c r="AD171" s="327"/>
      <c r="AE171" s="327"/>
      <c r="AF171" s="327"/>
      <c r="AG171" s="327"/>
      <c r="AH171" s="183"/>
      <c r="AI171" s="328"/>
      <c r="AJ171" s="9"/>
      <c r="AK171" s="59"/>
      <c r="AL171" s="329">
        <v>2088</v>
      </c>
      <c r="AM171" s="329"/>
    </row>
    <row r="172" spans="2:41">
      <c r="B172" s="12"/>
      <c r="C172" s="10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  <c r="AA172" s="11"/>
      <c r="AB172" s="11"/>
      <c r="AC172" s="11"/>
      <c r="AD172" s="11"/>
      <c r="AE172" s="11"/>
      <c r="AF172" s="11"/>
      <c r="AG172" s="11"/>
      <c r="AH172" s="11"/>
      <c r="AI172" s="11"/>
      <c r="AJ172" s="11"/>
      <c r="AK172" s="11"/>
      <c r="AL172" s="11"/>
      <c r="AM172" s="11"/>
      <c r="AN172" s="11"/>
      <c r="AO172" s="60"/>
    </row>
  </sheetData>
  <sheetProtection sheet="1" selectLockedCells="1"/>
  <mergeCells count="1653">
    <mergeCell ref="D164:I166"/>
    <mergeCell ref="J164:P166"/>
    <mergeCell ref="Q164:W166"/>
    <mergeCell ref="X164:AD166"/>
    <mergeCell ref="AE164:AH166"/>
    <mergeCell ref="D155:I155"/>
    <mergeCell ref="J155:P155"/>
    <mergeCell ref="Q155:W155"/>
    <mergeCell ref="X155:AD155"/>
    <mergeCell ref="AE155:AH155"/>
    <mergeCell ref="D113:I113"/>
    <mergeCell ref="J113:P113"/>
    <mergeCell ref="Q113:W113"/>
    <mergeCell ref="X113:AD113"/>
    <mergeCell ref="AE113:AG113"/>
    <mergeCell ref="D136:G137"/>
    <mergeCell ref="H136:N137"/>
    <mergeCell ref="O136:U137"/>
    <mergeCell ref="V136:AB137"/>
    <mergeCell ref="AC136:AH137"/>
    <mergeCell ref="D127:G127"/>
    <mergeCell ref="H127:N127"/>
    <mergeCell ref="O127:U127"/>
    <mergeCell ref="V127:AB127"/>
    <mergeCell ref="AC127:AH127"/>
    <mergeCell ref="D150:D151"/>
    <mergeCell ref="E150:K151"/>
    <mergeCell ref="L150:R151"/>
    <mergeCell ref="S150:Y151"/>
    <mergeCell ref="Z150:AF151"/>
    <mergeCell ref="AG150:AG151"/>
    <mergeCell ref="E141:K141"/>
    <mergeCell ref="L141:R141"/>
    <mergeCell ref="S141:Y141"/>
    <mergeCell ref="Z141:AF141"/>
    <mergeCell ref="D94:H95"/>
    <mergeCell ref="I94:O95"/>
    <mergeCell ref="P94:V95"/>
    <mergeCell ref="W94:AC95"/>
    <mergeCell ref="AD94:AH95"/>
    <mergeCell ref="D85:H85"/>
    <mergeCell ref="I85:O85"/>
    <mergeCell ref="P85:V85"/>
    <mergeCell ref="W85:AC85"/>
    <mergeCell ref="AD85:AH85"/>
    <mergeCell ref="D108:E109"/>
    <mergeCell ref="F108:L109"/>
    <mergeCell ref="M108:S109"/>
    <mergeCell ref="T108:Z109"/>
    <mergeCell ref="AA108:AG109"/>
    <mergeCell ref="AH108:AH109"/>
    <mergeCell ref="D99:E99"/>
    <mergeCell ref="F99:L99"/>
    <mergeCell ref="M99:S99"/>
    <mergeCell ref="T99:Z99"/>
    <mergeCell ref="AA99:AG99"/>
    <mergeCell ref="AH113:AH114"/>
    <mergeCell ref="AH141:AH142"/>
    <mergeCell ref="W138:W139"/>
    <mergeCell ref="X138:X139"/>
    <mergeCell ref="M138:M139"/>
    <mergeCell ref="N138:N139"/>
    <mergeCell ref="O138:O139"/>
    <mergeCell ref="P138:P139"/>
    <mergeCell ref="D66:F67"/>
    <mergeCell ref="G66:M67"/>
    <mergeCell ref="N66:T67"/>
    <mergeCell ref="U66:AA67"/>
    <mergeCell ref="AB66:AH67"/>
    <mergeCell ref="D57:F57"/>
    <mergeCell ref="G57:M57"/>
    <mergeCell ref="N57:T57"/>
    <mergeCell ref="U57:AA57"/>
    <mergeCell ref="AB57:AH57"/>
    <mergeCell ref="D80:J81"/>
    <mergeCell ref="K80:Q81"/>
    <mergeCell ref="R80:X81"/>
    <mergeCell ref="Y80:AE81"/>
    <mergeCell ref="AF80:AG81"/>
    <mergeCell ref="D71:J71"/>
    <mergeCell ref="K71:Q71"/>
    <mergeCell ref="R71:X71"/>
    <mergeCell ref="Y71:AE71"/>
    <mergeCell ref="AF71:AG71"/>
    <mergeCell ref="AH71:AH72"/>
    <mergeCell ref="G75:G76"/>
    <mergeCell ref="H75:H76"/>
    <mergeCell ref="I75:I76"/>
    <mergeCell ref="J75:J76"/>
    <mergeCell ref="K75:K76"/>
    <mergeCell ref="U77:U78"/>
    <mergeCell ref="J77:J78"/>
    <mergeCell ref="K77:K78"/>
    <mergeCell ref="L77:L78"/>
    <mergeCell ref="M77:M78"/>
    <mergeCell ref="N77:N78"/>
    <mergeCell ref="V10:AB11"/>
    <mergeCell ref="AC10:AH11"/>
    <mergeCell ref="D1:G1"/>
    <mergeCell ref="H1:N1"/>
    <mergeCell ref="O1:U1"/>
    <mergeCell ref="V1:AB1"/>
    <mergeCell ref="AC1:AH1"/>
    <mergeCell ref="D24:D25"/>
    <mergeCell ref="E24:K25"/>
    <mergeCell ref="L24:R25"/>
    <mergeCell ref="S24:Y25"/>
    <mergeCell ref="Z24:AE25"/>
    <mergeCell ref="E15:K15"/>
    <mergeCell ref="L15:R15"/>
    <mergeCell ref="S15:Y15"/>
    <mergeCell ref="Z15:AE15"/>
    <mergeCell ref="D38:D39"/>
    <mergeCell ref="E38:K39"/>
    <mergeCell ref="L38:R39"/>
    <mergeCell ref="S38:Y39"/>
    <mergeCell ref="Z38:AF39"/>
    <mergeCell ref="AG38:AH39"/>
    <mergeCell ref="E29:K29"/>
    <mergeCell ref="L29:R29"/>
    <mergeCell ref="S29:Y29"/>
    <mergeCell ref="Z29:AF29"/>
    <mergeCell ref="AG29:AH29"/>
    <mergeCell ref="AF15:AH16"/>
    <mergeCell ref="AF33:AF34"/>
    <mergeCell ref="AG33:AG34"/>
    <mergeCell ref="AH33:AH34"/>
    <mergeCell ref="V26:V27"/>
    <mergeCell ref="AJ17:AK18"/>
    <mergeCell ref="AL17:AM18"/>
    <mergeCell ref="AJ3:AK4"/>
    <mergeCell ref="AL3:AM4"/>
    <mergeCell ref="AJ157:AK158"/>
    <mergeCell ref="AL157:AM158"/>
    <mergeCell ref="AJ143:AK144"/>
    <mergeCell ref="AL143:AM144"/>
    <mergeCell ref="AJ129:AK130"/>
    <mergeCell ref="AL129:AM130"/>
    <mergeCell ref="AJ115:AK116"/>
    <mergeCell ref="AL115:AM116"/>
    <mergeCell ref="AJ101:AK102"/>
    <mergeCell ref="AL101:AM102"/>
    <mergeCell ref="AJ87:AK88"/>
    <mergeCell ref="AL87:AM88"/>
    <mergeCell ref="AJ73:AK74"/>
    <mergeCell ref="AL73:AM74"/>
    <mergeCell ref="AJ59:AK60"/>
    <mergeCell ref="AL59:AM60"/>
    <mergeCell ref="AJ45:AK46"/>
    <mergeCell ref="AL45:AM46"/>
    <mergeCell ref="AL149:AM149"/>
    <mergeCell ref="AJ113:AK114"/>
    <mergeCell ref="AL113:AM114"/>
    <mergeCell ref="B98:AN98"/>
    <mergeCell ref="C99:C100"/>
    <mergeCell ref="N147:N148"/>
    <mergeCell ref="O147:O148"/>
    <mergeCell ref="P147:P148"/>
    <mergeCell ref="Q147:Q148"/>
    <mergeCell ref="R147:R148"/>
    <mergeCell ref="C170:AI170"/>
    <mergeCell ref="AL170:AM170"/>
    <mergeCell ref="C171:AI171"/>
    <mergeCell ref="AL171:AM171"/>
    <mergeCell ref="AE167:AE168"/>
    <mergeCell ref="AF167:AF168"/>
    <mergeCell ref="AG167:AG168"/>
    <mergeCell ref="AH167:AH168"/>
    <mergeCell ref="AI167:AI168"/>
    <mergeCell ref="AJ167:AJ168"/>
    <mergeCell ref="Y167:Y168"/>
    <mergeCell ref="Z167:Z168"/>
    <mergeCell ref="AA167:AA168"/>
    <mergeCell ref="AB167:AB168"/>
    <mergeCell ref="AC167:AC168"/>
    <mergeCell ref="AD167:AD168"/>
    <mergeCell ref="S167:S168"/>
    <mergeCell ref="T167:T168"/>
    <mergeCell ref="U167:U168"/>
    <mergeCell ref="V167:V168"/>
    <mergeCell ref="W167:W168"/>
    <mergeCell ref="X167:X168"/>
    <mergeCell ref="M167:M168"/>
    <mergeCell ref="N167:N168"/>
    <mergeCell ref="O167:O168"/>
    <mergeCell ref="P167:P168"/>
    <mergeCell ref="Q167:Q168"/>
    <mergeCell ref="R167:R168"/>
    <mergeCell ref="G167:G168"/>
    <mergeCell ref="H167:H168"/>
    <mergeCell ref="I167:I168"/>
    <mergeCell ref="J167:J168"/>
    <mergeCell ref="K167:K168"/>
    <mergeCell ref="L167:L168"/>
    <mergeCell ref="AI164:AI166"/>
    <mergeCell ref="AK164:AL164"/>
    <mergeCell ref="AN164:AN165"/>
    <mergeCell ref="AK165:AL165"/>
    <mergeCell ref="AK166:AL166"/>
    <mergeCell ref="B167:B168"/>
    <mergeCell ref="C167:C168"/>
    <mergeCell ref="D167:D168"/>
    <mergeCell ref="E167:E168"/>
    <mergeCell ref="F167:F168"/>
    <mergeCell ref="AK167:AL168"/>
    <mergeCell ref="AM167:AM168"/>
    <mergeCell ref="AN167:AN168"/>
    <mergeCell ref="AN161:AN162"/>
    <mergeCell ref="AL162:AM162"/>
    <mergeCell ref="AL163:AM163"/>
    <mergeCell ref="B164:B165"/>
    <mergeCell ref="C164:C166"/>
    <mergeCell ref="AB161:AB162"/>
    <mergeCell ref="AC161:AC162"/>
    <mergeCell ref="AD161:AD162"/>
    <mergeCell ref="AE161:AE162"/>
    <mergeCell ref="AF161:AF162"/>
    <mergeCell ref="AG161:AG162"/>
    <mergeCell ref="V161:V162"/>
    <mergeCell ref="W161:W162"/>
    <mergeCell ref="X161:X162"/>
    <mergeCell ref="Y161:Y162"/>
    <mergeCell ref="Z161:Z162"/>
    <mergeCell ref="AA161:AA162"/>
    <mergeCell ref="P161:P162"/>
    <mergeCell ref="Q161:Q162"/>
    <mergeCell ref="R161:R162"/>
    <mergeCell ref="S161:S162"/>
    <mergeCell ref="T161:T162"/>
    <mergeCell ref="U161:U162"/>
    <mergeCell ref="J161:J162"/>
    <mergeCell ref="K161:K162"/>
    <mergeCell ref="L161:L162"/>
    <mergeCell ref="M161:M162"/>
    <mergeCell ref="N161:N162"/>
    <mergeCell ref="O161:O162"/>
    <mergeCell ref="AN159:AN160"/>
    <mergeCell ref="AL160:AM160"/>
    <mergeCell ref="B161:B162"/>
    <mergeCell ref="C161:C162"/>
    <mergeCell ref="D161:D162"/>
    <mergeCell ref="E161:E162"/>
    <mergeCell ref="F161:F162"/>
    <mergeCell ref="G161:G162"/>
    <mergeCell ref="H161:H162"/>
    <mergeCell ref="I161:I162"/>
    <mergeCell ref="AF159:AF160"/>
    <mergeCell ref="AG159:AG160"/>
    <mergeCell ref="AH159:AH160"/>
    <mergeCell ref="AI159:AI160"/>
    <mergeCell ref="AJ159:AK163"/>
    <mergeCell ref="AL159:AM159"/>
    <mergeCell ref="AH161:AH162"/>
    <mergeCell ref="AI161:AI162"/>
    <mergeCell ref="AL161:AM161"/>
    <mergeCell ref="Z159:Z160"/>
    <mergeCell ref="AN155:AN156"/>
    <mergeCell ref="C155:C156"/>
    <mergeCell ref="AI152:AI153"/>
    <mergeCell ref="AJ152:AJ153"/>
    <mergeCell ref="AK152:AL153"/>
    <mergeCell ref="AM152:AM153"/>
    <mergeCell ref="AN152:AN153"/>
    <mergeCell ref="B154:AN154"/>
    <mergeCell ref="AB152:AB153"/>
    <mergeCell ref="AC152:AC153"/>
    <mergeCell ref="AD152:AD153"/>
    <mergeCell ref="AE152:AE153"/>
    <mergeCell ref="AF152:AF153"/>
    <mergeCell ref="AG152:AG153"/>
    <mergeCell ref="V152:V153"/>
    <mergeCell ref="W152:W153"/>
    <mergeCell ref="AA159:AA160"/>
    <mergeCell ref="AB159:AB160"/>
    <mergeCell ref="AC159:AC160"/>
    <mergeCell ref="AD159:AD160"/>
    <mergeCell ref="AE159:AE160"/>
    <mergeCell ref="T159:T160"/>
    <mergeCell ref="U159:U160"/>
    <mergeCell ref="V159:V160"/>
    <mergeCell ref="W159:W160"/>
    <mergeCell ref="X159:X160"/>
    <mergeCell ref="Y159:Y160"/>
    <mergeCell ref="N159:N160"/>
    <mergeCell ref="S152:S153"/>
    <mergeCell ref="O159:O160"/>
    <mergeCell ref="P159:P160"/>
    <mergeCell ref="Q159:Q160"/>
    <mergeCell ref="B147:B148"/>
    <mergeCell ref="C147:C148"/>
    <mergeCell ref="D147:D148"/>
    <mergeCell ref="E147:E148"/>
    <mergeCell ref="H159:H160"/>
    <mergeCell ref="I159:I160"/>
    <mergeCell ref="J159:J160"/>
    <mergeCell ref="K159:K160"/>
    <mergeCell ref="L159:L160"/>
    <mergeCell ref="M159:M160"/>
    <mergeCell ref="B159:B160"/>
    <mergeCell ref="C159:C160"/>
    <mergeCell ref="D159:D160"/>
    <mergeCell ref="E159:E160"/>
    <mergeCell ref="F159:F160"/>
    <mergeCell ref="G159:G160"/>
    <mergeCell ref="AK150:AL150"/>
    <mergeCell ref="AI155:AI156"/>
    <mergeCell ref="AJ155:AK156"/>
    <mergeCell ref="AL155:AM156"/>
    <mergeCell ref="R159:R160"/>
    <mergeCell ref="S159:S160"/>
    <mergeCell ref="X152:X153"/>
    <mergeCell ref="Y152:Y153"/>
    <mergeCell ref="Z152:Z153"/>
    <mergeCell ref="AA152:AA153"/>
    <mergeCell ref="P152:P153"/>
    <mergeCell ref="Q152:Q153"/>
    <mergeCell ref="R152:R153"/>
    <mergeCell ref="T152:T153"/>
    <mergeCell ref="U152:U153"/>
    <mergeCell ref="J152:J153"/>
    <mergeCell ref="K152:K153"/>
    <mergeCell ref="L152:L153"/>
    <mergeCell ref="M152:M153"/>
    <mergeCell ref="N152:N153"/>
    <mergeCell ref="O152:O153"/>
    <mergeCell ref="AN150:AN151"/>
    <mergeCell ref="AK151:AL151"/>
    <mergeCell ref="B152:B153"/>
    <mergeCell ref="C152:C153"/>
    <mergeCell ref="D152:D153"/>
    <mergeCell ref="E152:E153"/>
    <mergeCell ref="F152:F153"/>
    <mergeCell ref="G152:G153"/>
    <mergeCell ref="H152:H153"/>
    <mergeCell ref="I152:I153"/>
    <mergeCell ref="B150:B151"/>
    <mergeCell ref="C150:C151"/>
    <mergeCell ref="AI150:AI151"/>
    <mergeCell ref="F147:F148"/>
    <mergeCell ref="G147:G148"/>
    <mergeCell ref="AF145:AF146"/>
    <mergeCell ref="AG145:AG146"/>
    <mergeCell ref="AI145:AI146"/>
    <mergeCell ref="AJ145:AK149"/>
    <mergeCell ref="AL145:AM145"/>
    <mergeCell ref="N145:N146"/>
    <mergeCell ref="O145:O146"/>
    <mergeCell ref="P145:P146"/>
    <mergeCell ref="Q145:Q146"/>
    <mergeCell ref="R145:R146"/>
    <mergeCell ref="S145:S146"/>
    <mergeCell ref="H145:H146"/>
    <mergeCell ref="I145:I146"/>
    <mergeCell ref="J145:J146"/>
    <mergeCell ref="K145:K146"/>
    <mergeCell ref="L145:L146"/>
    <mergeCell ref="M145:M146"/>
    <mergeCell ref="S147:S148"/>
    <mergeCell ref="H147:H148"/>
    <mergeCell ref="I147:I148"/>
    <mergeCell ref="J147:J148"/>
    <mergeCell ref="K147:K148"/>
    <mergeCell ref="L147:L148"/>
    <mergeCell ref="M147:M148"/>
    <mergeCell ref="B145:B146"/>
    <mergeCell ref="C145:C146"/>
    <mergeCell ref="D145:D146"/>
    <mergeCell ref="AN145:AN146"/>
    <mergeCell ref="AL146:AM146"/>
    <mergeCell ref="AF147:AF148"/>
    <mergeCell ref="AG147:AG148"/>
    <mergeCell ref="AI147:AI148"/>
    <mergeCell ref="Z145:Z146"/>
    <mergeCell ref="AA145:AA146"/>
    <mergeCell ref="AB145:AB146"/>
    <mergeCell ref="AC145:AC146"/>
    <mergeCell ref="AD145:AD146"/>
    <mergeCell ref="AE145:AE146"/>
    <mergeCell ref="T145:T146"/>
    <mergeCell ref="U145:U146"/>
    <mergeCell ref="V145:V146"/>
    <mergeCell ref="W145:W146"/>
    <mergeCell ref="X145:X146"/>
    <mergeCell ref="Y145:Y146"/>
    <mergeCell ref="Z147:Z148"/>
    <mergeCell ref="AA147:AA148"/>
    <mergeCell ref="AB147:AB148"/>
    <mergeCell ref="AC147:AC148"/>
    <mergeCell ref="AD147:AD148"/>
    <mergeCell ref="AE147:AE148"/>
    <mergeCell ref="T147:T148"/>
    <mergeCell ref="U147:U148"/>
    <mergeCell ref="V147:V148"/>
    <mergeCell ref="W147:W148"/>
    <mergeCell ref="X147:X148"/>
    <mergeCell ref="Y147:Y148"/>
    <mergeCell ref="E145:E146"/>
    <mergeCell ref="F145:F146"/>
    <mergeCell ref="G145:G146"/>
    <mergeCell ref="AI141:AI142"/>
    <mergeCell ref="AJ141:AK142"/>
    <mergeCell ref="AL141:AM142"/>
    <mergeCell ref="AN141:AN142"/>
    <mergeCell ref="AH143:AH153"/>
    <mergeCell ref="AL147:AM147"/>
    <mergeCell ref="AN147:AN148"/>
    <mergeCell ref="AL148:AM148"/>
    <mergeCell ref="AK138:AL139"/>
    <mergeCell ref="AM138:AM139"/>
    <mergeCell ref="AN138:AN139"/>
    <mergeCell ref="B140:AN140"/>
    <mergeCell ref="C141:C142"/>
    <mergeCell ref="AE138:AE139"/>
    <mergeCell ref="AF138:AF139"/>
    <mergeCell ref="AG138:AG139"/>
    <mergeCell ref="AH138:AH139"/>
    <mergeCell ref="AI138:AI139"/>
    <mergeCell ref="AJ138:AJ139"/>
    <mergeCell ref="Y138:Y139"/>
    <mergeCell ref="Z138:Z139"/>
    <mergeCell ref="AA138:AA139"/>
    <mergeCell ref="AB138:AB139"/>
    <mergeCell ref="AC138:AC139"/>
    <mergeCell ref="AD138:AD139"/>
    <mergeCell ref="S138:S139"/>
    <mergeCell ref="T138:T139"/>
    <mergeCell ref="U138:U139"/>
    <mergeCell ref="V138:V139"/>
    <mergeCell ref="Q138:Q139"/>
    <mergeCell ref="R138:R139"/>
    <mergeCell ref="G138:G139"/>
    <mergeCell ref="H138:H139"/>
    <mergeCell ref="I138:I139"/>
    <mergeCell ref="J138:J139"/>
    <mergeCell ref="K138:K139"/>
    <mergeCell ref="L138:L139"/>
    <mergeCell ref="AI136:AI137"/>
    <mergeCell ref="AK136:AL136"/>
    <mergeCell ref="AN136:AN137"/>
    <mergeCell ref="AK137:AL137"/>
    <mergeCell ref="B138:B139"/>
    <mergeCell ref="C138:C139"/>
    <mergeCell ref="D138:D139"/>
    <mergeCell ref="E138:E139"/>
    <mergeCell ref="F138:F139"/>
    <mergeCell ref="AL133:AM133"/>
    <mergeCell ref="AN133:AN134"/>
    <mergeCell ref="AL134:AM134"/>
    <mergeCell ref="AL135:AM135"/>
    <mergeCell ref="B136:B137"/>
    <mergeCell ref="C136:C137"/>
    <mergeCell ref="AA133:AA134"/>
    <mergeCell ref="AB133:AB134"/>
    <mergeCell ref="AC133:AC134"/>
    <mergeCell ref="AD133:AD134"/>
    <mergeCell ref="AE133:AE134"/>
    <mergeCell ref="AF133:AF134"/>
    <mergeCell ref="U133:U134"/>
    <mergeCell ref="V133:V134"/>
    <mergeCell ref="W133:W134"/>
    <mergeCell ref="X133:X134"/>
    <mergeCell ref="Y133:Y134"/>
    <mergeCell ref="Z133:Z134"/>
    <mergeCell ref="O133:O134"/>
    <mergeCell ref="P133:P134"/>
    <mergeCell ref="Q133:Q134"/>
    <mergeCell ref="R133:R134"/>
    <mergeCell ref="S133:S134"/>
    <mergeCell ref="T133:T134"/>
    <mergeCell ref="I133:I134"/>
    <mergeCell ref="J133:J134"/>
    <mergeCell ref="K133:K134"/>
    <mergeCell ref="L133:L134"/>
    <mergeCell ref="M133:M134"/>
    <mergeCell ref="N133:N134"/>
    <mergeCell ref="B133:B134"/>
    <mergeCell ref="C133:C134"/>
    <mergeCell ref="D133:D134"/>
    <mergeCell ref="E133:E134"/>
    <mergeCell ref="F133:F134"/>
    <mergeCell ref="G133:G134"/>
    <mergeCell ref="H133:H134"/>
    <mergeCell ref="AE131:AE132"/>
    <mergeCell ref="AF131:AF132"/>
    <mergeCell ref="AG131:AG132"/>
    <mergeCell ref="AH131:AH132"/>
    <mergeCell ref="AI131:AI132"/>
    <mergeCell ref="AJ131:AK135"/>
    <mergeCell ref="AG133:AG134"/>
    <mergeCell ref="AH133:AH134"/>
    <mergeCell ref="AI133:AI134"/>
    <mergeCell ref="Y131:Y132"/>
    <mergeCell ref="Z131:Z132"/>
    <mergeCell ref="AA131:AA132"/>
    <mergeCell ref="AB131:AB132"/>
    <mergeCell ref="AC131:AC132"/>
    <mergeCell ref="AD131:AD132"/>
    <mergeCell ref="S131:S132"/>
    <mergeCell ref="T131:T132"/>
    <mergeCell ref="U131:U132"/>
    <mergeCell ref="V131:V132"/>
    <mergeCell ref="W131:W132"/>
    <mergeCell ref="X131:X132"/>
    <mergeCell ref="M131:M132"/>
    <mergeCell ref="N131:N132"/>
    <mergeCell ref="O131:O132"/>
    <mergeCell ref="P131:P132"/>
    <mergeCell ref="Q131:Q132"/>
    <mergeCell ref="R131:R132"/>
    <mergeCell ref="G131:G132"/>
    <mergeCell ref="H131:H132"/>
    <mergeCell ref="I131:I132"/>
    <mergeCell ref="J131:J132"/>
    <mergeCell ref="K131:K132"/>
    <mergeCell ref="L131:L132"/>
    <mergeCell ref="AJ127:AK128"/>
    <mergeCell ref="AL127:AM128"/>
    <mergeCell ref="AN127:AN128"/>
    <mergeCell ref="B131:B132"/>
    <mergeCell ref="C131:C132"/>
    <mergeCell ref="D131:D132"/>
    <mergeCell ref="E131:E132"/>
    <mergeCell ref="F131:F132"/>
    <mergeCell ref="AL131:AM131"/>
    <mergeCell ref="AN131:AN132"/>
    <mergeCell ref="AL132:AM132"/>
    <mergeCell ref="AM124:AM125"/>
    <mergeCell ref="AN124:AN125"/>
    <mergeCell ref="B126:AN126"/>
    <mergeCell ref="C127:C128"/>
    <mergeCell ref="AI127:AI128"/>
    <mergeCell ref="AE124:AE125"/>
    <mergeCell ref="AF124:AF125"/>
    <mergeCell ref="AG124:AG125"/>
    <mergeCell ref="AI124:AI125"/>
    <mergeCell ref="AJ124:AJ125"/>
    <mergeCell ref="AK124:AL125"/>
    <mergeCell ref="B124:B125"/>
    <mergeCell ref="C124:C125"/>
    <mergeCell ref="D124:D125"/>
    <mergeCell ref="E124:E125"/>
    <mergeCell ref="F124:F125"/>
    <mergeCell ref="B122:B123"/>
    <mergeCell ref="C122:C123"/>
    <mergeCell ref="Y124:Y125"/>
    <mergeCell ref="Z124:Z125"/>
    <mergeCell ref="AA124:AA125"/>
    <mergeCell ref="AB124:AB125"/>
    <mergeCell ref="AC124:AC125"/>
    <mergeCell ref="AD124:AD125"/>
    <mergeCell ref="S124:S125"/>
    <mergeCell ref="T124:T125"/>
    <mergeCell ref="U124:U125"/>
    <mergeCell ref="V124:V125"/>
    <mergeCell ref="W124:W125"/>
    <mergeCell ref="X124:X125"/>
    <mergeCell ref="M124:M125"/>
    <mergeCell ref="N124:N125"/>
    <mergeCell ref="O124:O125"/>
    <mergeCell ref="P124:P125"/>
    <mergeCell ref="Q124:Q125"/>
    <mergeCell ref="R124:R125"/>
    <mergeCell ref="D122:I123"/>
    <mergeCell ref="J122:P123"/>
    <mergeCell ref="Q122:W123"/>
    <mergeCell ref="X122:AD123"/>
    <mergeCell ref="AE122:AG123"/>
    <mergeCell ref="Q119:Q120"/>
    <mergeCell ref="R119:R120"/>
    <mergeCell ref="S119:S120"/>
    <mergeCell ref="G124:G125"/>
    <mergeCell ref="H124:H125"/>
    <mergeCell ref="I124:I125"/>
    <mergeCell ref="J124:J125"/>
    <mergeCell ref="K124:K125"/>
    <mergeCell ref="L124:L125"/>
    <mergeCell ref="AE119:AE120"/>
    <mergeCell ref="T119:T120"/>
    <mergeCell ref="U119:U120"/>
    <mergeCell ref="V119:V120"/>
    <mergeCell ref="W119:W120"/>
    <mergeCell ref="X119:X120"/>
    <mergeCell ref="Y119:Y120"/>
    <mergeCell ref="N119:N120"/>
    <mergeCell ref="O119:O120"/>
    <mergeCell ref="P119:P120"/>
    <mergeCell ref="AI122:AI123"/>
    <mergeCell ref="AK122:AL122"/>
    <mergeCell ref="AN122:AN123"/>
    <mergeCell ref="AK123:AL123"/>
    <mergeCell ref="H119:H120"/>
    <mergeCell ref="I119:I120"/>
    <mergeCell ref="J119:J120"/>
    <mergeCell ref="K119:K120"/>
    <mergeCell ref="L119:L120"/>
    <mergeCell ref="M119:M120"/>
    <mergeCell ref="B119:B120"/>
    <mergeCell ref="C119:C120"/>
    <mergeCell ref="D119:D120"/>
    <mergeCell ref="E119:E120"/>
    <mergeCell ref="F119:F120"/>
    <mergeCell ref="G119:G120"/>
    <mergeCell ref="AF117:AF118"/>
    <mergeCell ref="AG117:AG118"/>
    <mergeCell ref="AI117:AI118"/>
    <mergeCell ref="AJ117:AK121"/>
    <mergeCell ref="AL117:AM117"/>
    <mergeCell ref="N117:N118"/>
    <mergeCell ref="O117:O118"/>
    <mergeCell ref="P117:P118"/>
    <mergeCell ref="Q117:Q118"/>
    <mergeCell ref="R117:R118"/>
    <mergeCell ref="S117:S118"/>
    <mergeCell ref="H117:H118"/>
    <mergeCell ref="I117:I118"/>
    <mergeCell ref="J117:J118"/>
    <mergeCell ref="K117:K118"/>
    <mergeCell ref="L117:L118"/>
    <mergeCell ref="AN117:AN118"/>
    <mergeCell ref="AL118:AM118"/>
    <mergeCell ref="AF119:AF120"/>
    <mergeCell ref="AG119:AG120"/>
    <mergeCell ref="AI119:AI120"/>
    <mergeCell ref="Z117:Z118"/>
    <mergeCell ref="AA117:AA118"/>
    <mergeCell ref="AB117:AB118"/>
    <mergeCell ref="AC117:AC118"/>
    <mergeCell ref="AD117:AD118"/>
    <mergeCell ref="AE117:AE118"/>
    <mergeCell ref="T117:T118"/>
    <mergeCell ref="U117:U118"/>
    <mergeCell ref="V117:V118"/>
    <mergeCell ref="W117:W118"/>
    <mergeCell ref="X117:X118"/>
    <mergeCell ref="Y117:Y118"/>
    <mergeCell ref="Z119:Z120"/>
    <mergeCell ref="AA119:AA120"/>
    <mergeCell ref="AB119:AB120"/>
    <mergeCell ref="AC119:AC120"/>
    <mergeCell ref="AD119:AD120"/>
    <mergeCell ref="AE110:AE111"/>
    <mergeCell ref="T110:T111"/>
    <mergeCell ref="U110:U111"/>
    <mergeCell ref="V110:V111"/>
    <mergeCell ref="W110:W111"/>
    <mergeCell ref="X110:X111"/>
    <mergeCell ref="Y110:Y111"/>
    <mergeCell ref="N110:N111"/>
    <mergeCell ref="O110:O111"/>
    <mergeCell ref="P110:P111"/>
    <mergeCell ref="M117:M118"/>
    <mergeCell ref="B117:B118"/>
    <mergeCell ref="C117:C118"/>
    <mergeCell ref="D117:D118"/>
    <mergeCell ref="E117:E118"/>
    <mergeCell ref="F117:F118"/>
    <mergeCell ref="G117:G118"/>
    <mergeCell ref="AI108:AI109"/>
    <mergeCell ref="AK108:AL108"/>
    <mergeCell ref="AN108:AN109"/>
    <mergeCell ref="AK109:AL109"/>
    <mergeCell ref="B110:B111"/>
    <mergeCell ref="C110:C111"/>
    <mergeCell ref="D110:D111"/>
    <mergeCell ref="E110:E111"/>
    <mergeCell ref="F110:F111"/>
    <mergeCell ref="G110:G111"/>
    <mergeCell ref="AN113:AN114"/>
    <mergeCell ref="AH115:AH125"/>
    <mergeCell ref="AL119:AM119"/>
    <mergeCell ref="AN119:AN120"/>
    <mergeCell ref="AL120:AM120"/>
    <mergeCell ref="AL121:AM121"/>
    <mergeCell ref="AM110:AM111"/>
    <mergeCell ref="AN110:AN111"/>
    <mergeCell ref="B112:AN112"/>
    <mergeCell ref="C113:C114"/>
    <mergeCell ref="AI113:AI114"/>
    <mergeCell ref="AF110:AF111"/>
    <mergeCell ref="AG110:AG111"/>
    <mergeCell ref="AH110:AH111"/>
    <mergeCell ref="AI110:AI111"/>
    <mergeCell ref="AJ110:AJ111"/>
    <mergeCell ref="AK110:AL111"/>
    <mergeCell ref="Z110:Z111"/>
    <mergeCell ref="AA110:AA111"/>
    <mergeCell ref="AB110:AB111"/>
    <mergeCell ref="AC110:AC111"/>
    <mergeCell ref="AD110:AD111"/>
    <mergeCell ref="F105:F106"/>
    <mergeCell ref="G105:G106"/>
    <mergeCell ref="H105:H106"/>
    <mergeCell ref="I105:I106"/>
    <mergeCell ref="J105:J106"/>
    <mergeCell ref="K105:K106"/>
    <mergeCell ref="L105:L106"/>
    <mergeCell ref="M105:M106"/>
    <mergeCell ref="N105:N106"/>
    <mergeCell ref="O105:O106"/>
    <mergeCell ref="Q110:Q111"/>
    <mergeCell ref="R110:R111"/>
    <mergeCell ref="S110:S111"/>
    <mergeCell ref="H110:H111"/>
    <mergeCell ref="I110:I111"/>
    <mergeCell ref="J110:J111"/>
    <mergeCell ref="K110:K111"/>
    <mergeCell ref="L110:L111"/>
    <mergeCell ref="M110:M111"/>
    <mergeCell ref="AL105:AM105"/>
    <mergeCell ref="Z103:Z104"/>
    <mergeCell ref="Q103:Q104"/>
    <mergeCell ref="R103:R104"/>
    <mergeCell ref="S103:S104"/>
    <mergeCell ref="P105:P106"/>
    <mergeCell ref="Q105:Q106"/>
    <mergeCell ref="R105:R106"/>
    <mergeCell ref="S105:S106"/>
    <mergeCell ref="T105:T106"/>
    <mergeCell ref="U105:U106"/>
    <mergeCell ref="AN105:AN106"/>
    <mergeCell ref="AL106:AM106"/>
    <mergeCell ref="AL107:AM107"/>
    <mergeCell ref="B108:B109"/>
    <mergeCell ref="C108:C109"/>
    <mergeCell ref="AB105:AB106"/>
    <mergeCell ref="AC105:AC106"/>
    <mergeCell ref="AD105:AD106"/>
    <mergeCell ref="AE105:AE106"/>
    <mergeCell ref="AF105:AF106"/>
    <mergeCell ref="AG105:AG106"/>
    <mergeCell ref="V105:V106"/>
    <mergeCell ref="W105:W106"/>
    <mergeCell ref="X105:X106"/>
    <mergeCell ref="Y105:Y106"/>
    <mergeCell ref="Z105:Z106"/>
    <mergeCell ref="AA105:AA106"/>
    <mergeCell ref="B105:B106"/>
    <mergeCell ref="C105:C106"/>
    <mergeCell ref="D105:D106"/>
    <mergeCell ref="E105:E106"/>
    <mergeCell ref="B103:B104"/>
    <mergeCell ref="C103:C104"/>
    <mergeCell ref="D103:D104"/>
    <mergeCell ref="E103:E104"/>
    <mergeCell ref="F103:F104"/>
    <mergeCell ref="G103:G104"/>
    <mergeCell ref="AI99:AI100"/>
    <mergeCell ref="AJ99:AK100"/>
    <mergeCell ref="AL99:AM100"/>
    <mergeCell ref="AN99:AN100"/>
    <mergeCell ref="AA103:AA104"/>
    <mergeCell ref="AB103:AB104"/>
    <mergeCell ref="AC103:AC104"/>
    <mergeCell ref="AD103:AD104"/>
    <mergeCell ref="AE103:AE104"/>
    <mergeCell ref="T103:T104"/>
    <mergeCell ref="U103:U104"/>
    <mergeCell ref="V103:V104"/>
    <mergeCell ref="W103:W104"/>
    <mergeCell ref="X103:X104"/>
    <mergeCell ref="Y103:Y104"/>
    <mergeCell ref="N103:N104"/>
    <mergeCell ref="O103:O104"/>
    <mergeCell ref="P103:P104"/>
    <mergeCell ref="AF103:AF104"/>
    <mergeCell ref="AG103:AG104"/>
    <mergeCell ref="AH103:AH104"/>
    <mergeCell ref="AI103:AI104"/>
    <mergeCell ref="AJ103:AK107"/>
    <mergeCell ref="AL103:AM103"/>
    <mergeCell ref="AH105:AH106"/>
    <mergeCell ref="AI105:AI106"/>
    <mergeCell ref="U96:U97"/>
    <mergeCell ref="V96:V97"/>
    <mergeCell ref="W96:W97"/>
    <mergeCell ref="X96:X97"/>
    <mergeCell ref="AN103:AN104"/>
    <mergeCell ref="AL104:AM104"/>
    <mergeCell ref="H103:H104"/>
    <mergeCell ref="I103:I104"/>
    <mergeCell ref="J103:J104"/>
    <mergeCell ref="K103:K104"/>
    <mergeCell ref="L103:L104"/>
    <mergeCell ref="M103:M104"/>
    <mergeCell ref="M96:M97"/>
    <mergeCell ref="N96:N97"/>
    <mergeCell ref="O96:O97"/>
    <mergeCell ref="P96:P97"/>
    <mergeCell ref="Q96:Q97"/>
    <mergeCell ref="R96:R97"/>
    <mergeCell ref="G96:G97"/>
    <mergeCell ref="H96:H97"/>
    <mergeCell ref="I96:I97"/>
    <mergeCell ref="J96:J97"/>
    <mergeCell ref="K96:K97"/>
    <mergeCell ref="L96:L97"/>
    <mergeCell ref="AI94:AI95"/>
    <mergeCell ref="AK94:AL94"/>
    <mergeCell ref="AN94:AN95"/>
    <mergeCell ref="AK95:AL95"/>
    <mergeCell ref="P91:P92"/>
    <mergeCell ref="Q91:Q92"/>
    <mergeCell ref="R91:R92"/>
    <mergeCell ref="S91:S92"/>
    <mergeCell ref="T91:T92"/>
    <mergeCell ref="I91:I92"/>
    <mergeCell ref="J91:J92"/>
    <mergeCell ref="K91:K92"/>
    <mergeCell ref="AE96:AE97"/>
    <mergeCell ref="AF96:AF97"/>
    <mergeCell ref="AG96:AG97"/>
    <mergeCell ref="AH96:AH97"/>
    <mergeCell ref="AI96:AI97"/>
    <mergeCell ref="AJ96:AJ97"/>
    <mergeCell ref="Y96:Y97"/>
    <mergeCell ref="Z96:Z97"/>
    <mergeCell ref="AA96:AA97"/>
    <mergeCell ref="AB96:AB97"/>
    <mergeCell ref="AC96:AC97"/>
    <mergeCell ref="AD96:AD97"/>
    <mergeCell ref="S96:S97"/>
    <mergeCell ref="T96:T97"/>
    <mergeCell ref="B96:B97"/>
    <mergeCell ref="C96:C97"/>
    <mergeCell ref="D96:D97"/>
    <mergeCell ref="E96:E97"/>
    <mergeCell ref="F96:F97"/>
    <mergeCell ref="AK96:AL97"/>
    <mergeCell ref="AM96:AM97"/>
    <mergeCell ref="AN96:AN97"/>
    <mergeCell ref="W89:W90"/>
    <mergeCell ref="AL91:AM91"/>
    <mergeCell ref="AN91:AN92"/>
    <mergeCell ref="AL92:AM92"/>
    <mergeCell ref="AL93:AM93"/>
    <mergeCell ref="B94:B95"/>
    <mergeCell ref="C94:C95"/>
    <mergeCell ref="AA91:AA92"/>
    <mergeCell ref="AB91:AB92"/>
    <mergeCell ref="AC91:AC92"/>
    <mergeCell ref="AD91:AD92"/>
    <mergeCell ref="AE91:AE92"/>
    <mergeCell ref="AF91:AF92"/>
    <mergeCell ref="U91:U92"/>
    <mergeCell ref="V91:V92"/>
    <mergeCell ref="W91:W92"/>
    <mergeCell ref="X91:X92"/>
    <mergeCell ref="Y91:Y92"/>
    <mergeCell ref="Z91:Z92"/>
    <mergeCell ref="O91:O92"/>
    <mergeCell ref="G89:G90"/>
    <mergeCell ref="H89:H90"/>
    <mergeCell ref="I89:I90"/>
    <mergeCell ref="J89:J90"/>
    <mergeCell ref="K89:K90"/>
    <mergeCell ref="L89:L90"/>
    <mergeCell ref="AJ85:AK86"/>
    <mergeCell ref="AL85:AM86"/>
    <mergeCell ref="AN85:AN86"/>
    <mergeCell ref="M91:M92"/>
    <mergeCell ref="N91:N92"/>
    <mergeCell ref="AL89:AM89"/>
    <mergeCell ref="AN89:AN90"/>
    <mergeCell ref="AL90:AM90"/>
    <mergeCell ref="B91:B92"/>
    <mergeCell ref="C91:C92"/>
    <mergeCell ref="D91:D92"/>
    <mergeCell ref="E91:E92"/>
    <mergeCell ref="F91:F92"/>
    <mergeCell ref="G91:G92"/>
    <mergeCell ref="H91:H92"/>
    <mergeCell ref="AE89:AE90"/>
    <mergeCell ref="AF89:AF90"/>
    <mergeCell ref="AG89:AG90"/>
    <mergeCell ref="AH89:AH90"/>
    <mergeCell ref="AI89:AI90"/>
    <mergeCell ref="AJ89:AK93"/>
    <mergeCell ref="AG91:AG92"/>
    <mergeCell ref="AH91:AH92"/>
    <mergeCell ref="AI91:AI92"/>
    <mergeCell ref="L91:L92"/>
    <mergeCell ref="Z82:Z83"/>
    <mergeCell ref="AA82:AA83"/>
    <mergeCell ref="AB82:AB83"/>
    <mergeCell ref="AC82:AC83"/>
    <mergeCell ref="AD82:AD83"/>
    <mergeCell ref="S82:S83"/>
    <mergeCell ref="T82:T83"/>
    <mergeCell ref="U82:U83"/>
    <mergeCell ref="V82:V83"/>
    <mergeCell ref="W82:W83"/>
    <mergeCell ref="X89:X90"/>
    <mergeCell ref="M89:M90"/>
    <mergeCell ref="N89:N90"/>
    <mergeCell ref="O89:O90"/>
    <mergeCell ref="P89:P90"/>
    <mergeCell ref="Q89:Q90"/>
    <mergeCell ref="R89:R90"/>
    <mergeCell ref="Y89:Y90"/>
    <mergeCell ref="Z89:Z90"/>
    <mergeCell ref="AA89:AA90"/>
    <mergeCell ref="AB89:AB90"/>
    <mergeCell ref="AC89:AC90"/>
    <mergeCell ref="AD89:AD90"/>
    <mergeCell ref="S89:S90"/>
    <mergeCell ref="T89:T90"/>
    <mergeCell ref="U89:U90"/>
    <mergeCell ref="V89:V90"/>
    <mergeCell ref="Q82:Q83"/>
    <mergeCell ref="R82:R83"/>
    <mergeCell ref="J82:J83"/>
    <mergeCell ref="K82:K83"/>
    <mergeCell ref="L82:L83"/>
    <mergeCell ref="AI80:AI81"/>
    <mergeCell ref="AK80:AL80"/>
    <mergeCell ref="AN80:AN81"/>
    <mergeCell ref="AK81:AL81"/>
    <mergeCell ref="B89:B90"/>
    <mergeCell ref="C89:C90"/>
    <mergeCell ref="D89:D90"/>
    <mergeCell ref="E89:E90"/>
    <mergeCell ref="F89:F90"/>
    <mergeCell ref="AM82:AM83"/>
    <mergeCell ref="AN82:AN83"/>
    <mergeCell ref="B84:AN84"/>
    <mergeCell ref="C85:C86"/>
    <mergeCell ref="AI85:AI86"/>
    <mergeCell ref="AE82:AE83"/>
    <mergeCell ref="AF82:AF83"/>
    <mergeCell ref="AG82:AG83"/>
    <mergeCell ref="AI82:AI83"/>
    <mergeCell ref="B82:B83"/>
    <mergeCell ref="C82:C83"/>
    <mergeCell ref="AJ82:AJ83"/>
    <mergeCell ref="AK82:AL83"/>
    <mergeCell ref="D82:D83"/>
    <mergeCell ref="E82:E83"/>
    <mergeCell ref="F82:F83"/>
    <mergeCell ref="G82:G83"/>
    <mergeCell ref="H82:H83"/>
    <mergeCell ref="P82:P83"/>
    <mergeCell ref="Y82:Y83"/>
    <mergeCell ref="AL78:AM78"/>
    <mergeCell ref="AL79:AM79"/>
    <mergeCell ref="B80:B81"/>
    <mergeCell ref="C80:C81"/>
    <mergeCell ref="AB77:AB78"/>
    <mergeCell ref="AC77:AC78"/>
    <mergeCell ref="AD77:AD78"/>
    <mergeCell ref="AE77:AE78"/>
    <mergeCell ref="AF77:AF78"/>
    <mergeCell ref="AG77:AG78"/>
    <mergeCell ref="V77:V78"/>
    <mergeCell ref="W77:W78"/>
    <mergeCell ref="X77:X78"/>
    <mergeCell ref="Y77:Y78"/>
    <mergeCell ref="Z77:Z78"/>
    <mergeCell ref="AA77:AA78"/>
    <mergeCell ref="P77:P78"/>
    <mergeCell ref="Q77:Q78"/>
    <mergeCell ref="R77:R78"/>
    <mergeCell ref="S77:S78"/>
    <mergeCell ref="T77:T78"/>
    <mergeCell ref="AH73:AH83"/>
    <mergeCell ref="Z75:Z76"/>
    <mergeCell ref="AA75:AA76"/>
    <mergeCell ref="AB75:AB76"/>
    <mergeCell ref="AC75:AC76"/>
    <mergeCell ref="AD75:AD76"/>
    <mergeCell ref="X82:X83"/>
    <mergeCell ref="M82:M83"/>
    <mergeCell ref="N82:N83"/>
    <mergeCell ref="O82:O83"/>
    <mergeCell ref="I82:I83"/>
    <mergeCell ref="O77:O78"/>
    <mergeCell ref="AN75:AN76"/>
    <mergeCell ref="AL76:AM76"/>
    <mergeCell ref="B77:B78"/>
    <mergeCell ref="C77:C78"/>
    <mergeCell ref="D77:D78"/>
    <mergeCell ref="E77:E78"/>
    <mergeCell ref="F77:F78"/>
    <mergeCell ref="G77:G78"/>
    <mergeCell ref="H77:H78"/>
    <mergeCell ref="I77:I78"/>
    <mergeCell ref="AE75:AE76"/>
    <mergeCell ref="AF75:AF76"/>
    <mergeCell ref="AG75:AG76"/>
    <mergeCell ref="AI75:AI76"/>
    <mergeCell ref="AJ75:AK79"/>
    <mergeCell ref="AL75:AM75"/>
    <mergeCell ref="AI77:AI78"/>
    <mergeCell ref="AL77:AM77"/>
    <mergeCell ref="Y75:Y76"/>
    <mergeCell ref="B75:B76"/>
    <mergeCell ref="C75:C76"/>
    <mergeCell ref="D75:D76"/>
    <mergeCell ref="E75:E76"/>
    <mergeCell ref="F75:F76"/>
    <mergeCell ref="AN77:AN78"/>
    <mergeCell ref="T75:T76"/>
    <mergeCell ref="U75:U76"/>
    <mergeCell ref="V75:V76"/>
    <mergeCell ref="W75:W76"/>
    <mergeCell ref="X75:X76"/>
    <mergeCell ref="M75:M76"/>
    <mergeCell ref="AM68:AM69"/>
    <mergeCell ref="AN68:AN69"/>
    <mergeCell ref="B70:AN70"/>
    <mergeCell ref="C71:C72"/>
    <mergeCell ref="AI71:AI72"/>
    <mergeCell ref="AJ71:AK72"/>
    <mergeCell ref="AF68:AF69"/>
    <mergeCell ref="AG68:AG69"/>
    <mergeCell ref="AH68:AH69"/>
    <mergeCell ref="AI68:AI69"/>
    <mergeCell ref="AJ68:AJ69"/>
    <mergeCell ref="AK68:AL69"/>
    <mergeCell ref="Z68:Z69"/>
    <mergeCell ref="AA68:AA69"/>
    <mergeCell ref="AB68:AB69"/>
    <mergeCell ref="AC68:AC69"/>
    <mergeCell ref="AD68:AD69"/>
    <mergeCell ref="AE68:AE69"/>
    <mergeCell ref="AL71:AM72"/>
    <mergeCell ref="AN71:AN72"/>
    <mergeCell ref="N68:N69"/>
    <mergeCell ref="O68:O69"/>
    <mergeCell ref="P68:P69"/>
    <mergeCell ref="Q68:Q69"/>
    <mergeCell ref="R68:R69"/>
    <mergeCell ref="S68:S69"/>
    <mergeCell ref="H68:H69"/>
    <mergeCell ref="I68:I69"/>
    <mergeCell ref="J68:J69"/>
    <mergeCell ref="K68:K69"/>
    <mergeCell ref="L68:L69"/>
    <mergeCell ref="M68:M69"/>
    <mergeCell ref="AB63:AB64"/>
    <mergeCell ref="N75:N76"/>
    <mergeCell ref="O75:O76"/>
    <mergeCell ref="P75:P76"/>
    <mergeCell ref="Q75:Q76"/>
    <mergeCell ref="R75:R76"/>
    <mergeCell ref="S75:S76"/>
    <mergeCell ref="L75:L76"/>
    <mergeCell ref="AC63:AC64"/>
    <mergeCell ref="AD63:AD64"/>
    <mergeCell ref="AE63:AE64"/>
    <mergeCell ref="AF63:AF64"/>
    <mergeCell ref="AG63:AG64"/>
    <mergeCell ref="V63:V64"/>
    <mergeCell ref="W63:W64"/>
    <mergeCell ref="X63:X64"/>
    <mergeCell ref="Y63:Y64"/>
    <mergeCell ref="Z63:Z64"/>
    <mergeCell ref="AA63:AA64"/>
    <mergeCell ref="T68:T69"/>
    <mergeCell ref="U68:U69"/>
    <mergeCell ref="V68:V69"/>
    <mergeCell ref="W68:W69"/>
    <mergeCell ref="X68:X69"/>
    <mergeCell ref="Y68:Y69"/>
    <mergeCell ref="U63:U64"/>
    <mergeCell ref="W61:W62"/>
    <mergeCell ref="X61:X62"/>
    <mergeCell ref="Y61:Y62"/>
    <mergeCell ref="N61:N62"/>
    <mergeCell ref="O61:O62"/>
    <mergeCell ref="P61:P62"/>
    <mergeCell ref="Q61:Q62"/>
    <mergeCell ref="R61:R62"/>
    <mergeCell ref="S61:S62"/>
    <mergeCell ref="P63:P64"/>
    <mergeCell ref="Q63:Q64"/>
    <mergeCell ref="R63:R64"/>
    <mergeCell ref="AI66:AI67"/>
    <mergeCell ref="AK66:AL66"/>
    <mergeCell ref="AN66:AN67"/>
    <mergeCell ref="AK67:AL67"/>
    <mergeCell ref="B68:B69"/>
    <mergeCell ref="C68:C69"/>
    <mergeCell ref="D68:D69"/>
    <mergeCell ref="E68:E69"/>
    <mergeCell ref="F68:F69"/>
    <mergeCell ref="G68:G69"/>
    <mergeCell ref="AN63:AN64"/>
    <mergeCell ref="AL64:AM64"/>
    <mergeCell ref="AL65:AM65"/>
    <mergeCell ref="B66:B67"/>
    <mergeCell ref="C66:C67"/>
    <mergeCell ref="J63:J64"/>
    <mergeCell ref="K63:K64"/>
    <mergeCell ref="L63:L64"/>
    <mergeCell ref="M63:M64"/>
    <mergeCell ref="N63:N64"/>
    <mergeCell ref="T63:T64"/>
    <mergeCell ref="O63:O64"/>
    <mergeCell ref="H61:H62"/>
    <mergeCell ref="I61:I62"/>
    <mergeCell ref="J61:J62"/>
    <mergeCell ref="K61:K62"/>
    <mergeCell ref="L61:L62"/>
    <mergeCell ref="M61:M62"/>
    <mergeCell ref="B61:B62"/>
    <mergeCell ref="C61:C62"/>
    <mergeCell ref="D61:D62"/>
    <mergeCell ref="E61:E62"/>
    <mergeCell ref="F61:F62"/>
    <mergeCell ref="G61:G62"/>
    <mergeCell ref="B63:B64"/>
    <mergeCell ref="C63:C64"/>
    <mergeCell ref="D63:D64"/>
    <mergeCell ref="E63:E64"/>
    <mergeCell ref="F63:F64"/>
    <mergeCell ref="G63:G64"/>
    <mergeCell ref="H63:H64"/>
    <mergeCell ref="I63:I64"/>
    <mergeCell ref="AN52:AN53"/>
    <mergeCell ref="AK53:AL53"/>
    <mergeCell ref="AN54:AN55"/>
    <mergeCell ref="J49:J50"/>
    <mergeCell ref="K49:K50"/>
    <mergeCell ref="L49:L50"/>
    <mergeCell ref="AI57:AI58"/>
    <mergeCell ref="AJ57:AK58"/>
    <mergeCell ref="AL57:AM58"/>
    <mergeCell ref="AN57:AN58"/>
    <mergeCell ref="C57:C58"/>
    <mergeCell ref="AA61:AA62"/>
    <mergeCell ref="AB61:AB62"/>
    <mergeCell ref="AC61:AC62"/>
    <mergeCell ref="AD61:AD62"/>
    <mergeCell ref="AE61:AE62"/>
    <mergeCell ref="T61:T62"/>
    <mergeCell ref="U61:U62"/>
    <mergeCell ref="V61:V62"/>
    <mergeCell ref="AN61:AN62"/>
    <mergeCell ref="AL62:AM62"/>
    <mergeCell ref="AF61:AF62"/>
    <mergeCell ref="AG61:AG62"/>
    <mergeCell ref="AH61:AH62"/>
    <mergeCell ref="AI61:AI62"/>
    <mergeCell ref="AJ61:AK65"/>
    <mergeCell ref="AL61:AM61"/>
    <mergeCell ref="AH63:AH64"/>
    <mergeCell ref="AI63:AI64"/>
    <mergeCell ref="AL63:AM63"/>
    <mergeCell ref="Z61:Z62"/>
    <mergeCell ref="S63:S64"/>
    <mergeCell ref="C56:AN56"/>
    <mergeCell ref="AB54:AB55"/>
    <mergeCell ref="AC54:AC55"/>
    <mergeCell ref="AD54:AD55"/>
    <mergeCell ref="AE54:AE55"/>
    <mergeCell ref="AF54:AF55"/>
    <mergeCell ref="AG54:AG55"/>
    <mergeCell ref="V54:V55"/>
    <mergeCell ref="W54:W55"/>
    <mergeCell ref="X54:X55"/>
    <mergeCell ref="Y54:Y55"/>
    <mergeCell ref="Z54:Z55"/>
    <mergeCell ref="AA54:AA55"/>
    <mergeCell ref="P54:P55"/>
    <mergeCell ref="Q54:Q55"/>
    <mergeCell ref="R54:R55"/>
    <mergeCell ref="S54:S55"/>
    <mergeCell ref="T54:T55"/>
    <mergeCell ref="U54:U55"/>
    <mergeCell ref="J54:J55"/>
    <mergeCell ref="K54:K55"/>
    <mergeCell ref="L54:L55"/>
    <mergeCell ref="M54:M55"/>
    <mergeCell ref="N54:N55"/>
    <mergeCell ref="O54:O55"/>
    <mergeCell ref="B54:B55"/>
    <mergeCell ref="C54:C55"/>
    <mergeCell ref="D54:D55"/>
    <mergeCell ref="E54:E55"/>
    <mergeCell ref="F54:F55"/>
    <mergeCell ref="G54:G55"/>
    <mergeCell ref="H54:H55"/>
    <mergeCell ref="I54:I55"/>
    <mergeCell ref="AL51:AM51"/>
    <mergeCell ref="B52:B53"/>
    <mergeCell ref="C52:C53"/>
    <mergeCell ref="AI52:AI53"/>
    <mergeCell ref="AK52:AL52"/>
    <mergeCell ref="AI54:AI55"/>
    <mergeCell ref="AJ54:AJ55"/>
    <mergeCell ref="AK54:AL55"/>
    <mergeCell ref="AM54:AM55"/>
    <mergeCell ref="D52:H53"/>
    <mergeCell ref="I52:O53"/>
    <mergeCell ref="P52:V53"/>
    <mergeCell ref="W52:AC53"/>
    <mergeCell ref="AD52:AG53"/>
    <mergeCell ref="AJ47:AK51"/>
    <mergeCell ref="AL47:AM47"/>
    <mergeCell ref="S49:S50"/>
    <mergeCell ref="T49:T50"/>
    <mergeCell ref="U49:U50"/>
    <mergeCell ref="V49:V50"/>
    <mergeCell ref="W49:W50"/>
    <mergeCell ref="X49:X50"/>
    <mergeCell ref="M49:M50"/>
    <mergeCell ref="N49:N50"/>
    <mergeCell ref="AF49:AF50"/>
    <mergeCell ref="AG49:AG50"/>
    <mergeCell ref="AI49:AI50"/>
    <mergeCell ref="AL49:AM49"/>
    <mergeCell ref="AN49:AN50"/>
    <mergeCell ref="AL50:AM50"/>
    <mergeCell ref="Y49:Y50"/>
    <mergeCell ref="Z49:Z50"/>
    <mergeCell ref="AA49:AA50"/>
    <mergeCell ref="AB49:AB50"/>
    <mergeCell ref="AC49:AC50"/>
    <mergeCell ref="AD49:AD50"/>
    <mergeCell ref="AA47:AA48"/>
    <mergeCell ref="AB47:AB48"/>
    <mergeCell ref="AC47:AC48"/>
    <mergeCell ref="AD47:AD48"/>
    <mergeCell ref="AE47:AE48"/>
    <mergeCell ref="AI47:AI48"/>
    <mergeCell ref="B49:B50"/>
    <mergeCell ref="C49:C50"/>
    <mergeCell ref="D49:D50"/>
    <mergeCell ref="E49:E50"/>
    <mergeCell ref="F49:F50"/>
    <mergeCell ref="Z47:Z48"/>
    <mergeCell ref="T47:T48"/>
    <mergeCell ref="U47:U48"/>
    <mergeCell ref="V47:V48"/>
    <mergeCell ref="W47:W48"/>
    <mergeCell ref="X47:X48"/>
    <mergeCell ref="Y47:Y48"/>
    <mergeCell ref="N47:N48"/>
    <mergeCell ref="O47:O48"/>
    <mergeCell ref="P47:P48"/>
    <mergeCell ref="Q47:Q48"/>
    <mergeCell ref="R47:R48"/>
    <mergeCell ref="S47:S48"/>
    <mergeCell ref="H47:H48"/>
    <mergeCell ref="I47:I48"/>
    <mergeCell ref="J47:J48"/>
    <mergeCell ref="L47:L48"/>
    <mergeCell ref="M47:M48"/>
    <mergeCell ref="B47:B48"/>
    <mergeCell ref="C47:C48"/>
    <mergeCell ref="D47:D48"/>
    <mergeCell ref="R49:R50"/>
    <mergeCell ref="B42:B44"/>
    <mergeCell ref="C42:AN42"/>
    <mergeCell ref="C43:C44"/>
    <mergeCell ref="AE40:AE41"/>
    <mergeCell ref="AF40:AF41"/>
    <mergeCell ref="AG40:AG41"/>
    <mergeCell ref="AH40:AH41"/>
    <mergeCell ref="AI40:AI41"/>
    <mergeCell ref="AJ40:AJ41"/>
    <mergeCell ref="Y40:Y41"/>
    <mergeCell ref="Z40:Z41"/>
    <mergeCell ref="AA40:AA41"/>
    <mergeCell ref="AB40:AB41"/>
    <mergeCell ref="AC40:AC41"/>
    <mergeCell ref="AD40:AD41"/>
    <mergeCell ref="S40:S41"/>
    <mergeCell ref="T40:T41"/>
    <mergeCell ref="U40:U41"/>
    <mergeCell ref="V40:V41"/>
    <mergeCell ref="D43:H43"/>
    <mergeCell ref="I43:O43"/>
    <mergeCell ref="P43:V43"/>
    <mergeCell ref="W43:AC43"/>
    <mergeCell ref="AD43:AG43"/>
    <mergeCell ref="AH43:AH44"/>
    <mergeCell ref="M40:M41"/>
    <mergeCell ref="N40:N41"/>
    <mergeCell ref="O40:O41"/>
    <mergeCell ref="P40:P41"/>
    <mergeCell ref="Q40:Q41"/>
    <mergeCell ref="R40:R41"/>
    <mergeCell ref="G40:G41"/>
    <mergeCell ref="H40:H41"/>
    <mergeCell ref="I40:I41"/>
    <mergeCell ref="J40:J41"/>
    <mergeCell ref="K40:K41"/>
    <mergeCell ref="L40:L41"/>
    <mergeCell ref="AI38:AI39"/>
    <mergeCell ref="AK38:AL38"/>
    <mergeCell ref="AN38:AN39"/>
    <mergeCell ref="AK39:AL39"/>
    <mergeCell ref="E47:E48"/>
    <mergeCell ref="F47:F48"/>
    <mergeCell ref="G47:G48"/>
    <mergeCell ref="AI43:AI44"/>
    <mergeCell ref="AJ43:AK44"/>
    <mergeCell ref="AL43:AM44"/>
    <mergeCell ref="AN43:AN44"/>
    <mergeCell ref="AH45:AH55"/>
    <mergeCell ref="AF47:AF48"/>
    <mergeCell ref="AG47:AG48"/>
    <mergeCell ref="AK40:AL41"/>
    <mergeCell ref="AM40:AM41"/>
    <mergeCell ref="AN40:AN41"/>
    <mergeCell ref="G49:G50"/>
    <mergeCell ref="H49:H50"/>
    <mergeCell ref="I49:I50"/>
    <mergeCell ref="K47:K48"/>
    <mergeCell ref="O49:O50"/>
    <mergeCell ref="P49:P50"/>
    <mergeCell ref="Q49:Q50"/>
    <mergeCell ref="AN47:AN48"/>
    <mergeCell ref="AL48:AM48"/>
    <mergeCell ref="AE49:AE50"/>
    <mergeCell ref="B40:B41"/>
    <mergeCell ref="C40:C41"/>
    <mergeCell ref="D40:D41"/>
    <mergeCell ref="E40:E41"/>
    <mergeCell ref="F40:F41"/>
    <mergeCell ref="AN35:AN36"/>
    <mergeCell ref="AL36:AM36"/>
    <mergeCell ref="AL37:AM37"/>
    <mergeCell ref="B38:B39"/>
    <mergeCell ref="C38:C39"/>
    <mergeCell ref="AB35:AB36"/>
    <mergeCell ref="AC35:AC36"/>
    <mergeCell ref="AD35:AD36"/>
    <mergeCell ref="AE35:AE36"/>
    <mergeCell ref="AF35:AF36"/>
    <mergeCell ref="AG35:AG36"/>
    <mergeCell ref="V35:V36"/>
    <mergeCell ref="W35:W36"/>
    <mergeCell ref="X35:X36"/>
    <mergeCell ref="Y35:Y36"/>
    <mergeCell ref="Z35:Z36"/>
    <mergeCell ref="AA35:AA36"/>
    <mergeCell ref="B35:B36"/>
    <mergeCell ref="C35:C36"/>
    <mergeCell ref="D35:D36"/>
    <mergeCell ref="E35:E36"/>
    <mergeCell ref="F35:F36"/>
    <mergeCell ref="G35:G36"/>
    <mergeCell ref="H35:H36"/>
    <mergeCell ref="I35:I36"/>
    <mergeCell ref="W40:W41"/>
    <mergeCell ref="X40:X41"/>
    <mergeCell ref="AI33:AI34"/>
    <mergeCell ref="AJ33:AK37"/>
    <mergeCell ref="AL33:AM33"/>
    <mergeCell ref="AH35:AH36"/>
    <mergeCell ref="AI35:AI36"/>
    <mergeCell ref="AL35:AM35"/>
    <mergeCell ref="Z33:Z34"/>
    <mergeCell ref="AD33:AD34"/>
    <mergeCell ref="AE33:AE34"/>
    <mergeCell ref="T33:T34"/>
    <mergeCell ref="U33:U34"/>
    <mergeCell ref="V33:V34"/>
    <mergeCell ref="W33:W34"/>
    <mergeCell ref="O33:O34"/>
    <mergeCell ref="P33:P34"/>
    <mergeCell ref="Q33:Q34"/>
    <mergeCell ref="R33:R34"/>
    <mergeCell ref="S33:S34"/>
    <mergeCell ref="P35:P36"/>
    <mergeCell ref="Q35:Q36"/>
    <mergeCell ref="R35:R36"/>
    <mergeCell ref="S35:S36"/>
    <mergeCell ref="T35:T36"/>
    <mergeCell ref="U35:U36"/>
    <mergeCell ref="J35:J36"/>
    <mergeCell ref="K35:K36"/>
    <mergeCell ref="L35:L36"/>
    <mergeCell ref="M35:M36"/>
    <mergeCell ref="N35:N36"/>
    <mergeCell ref="O35:O36"/>
    <mergeCell ref="H33:H34"/>
    <mergeCell ref="I33:I34"/>
    <mergeCell ref="J33:J34"/>
    <mergeCell ref="K33:K34"/>
    <mergeCell ref="L33:L34"/>
    <mergeCell ref="M33:M34"/>
    <mergeCell ref="M26:M27"/>
    <mergeCell ref="N26:N27"/>
    <mergeCell ref="O26:O27"/>
    <mergeCell ref="P26:P27"/>
    <mergeCell ref="Q26:Q27"/>
    <mergeCell ref="B26:B27"/>
    <mergeCell ref="C26:C27"/>
    <mergeCell ref="D26:D27"/>
    <mergeCell ref="E26:E27"/>
    <mergeCell ref="F26:F27"/>
    <mergeCell ref="AL29:AM30"/>
    <mergeCell ref="AN29:AN30"/>
    <mergeCell ref="B33:B34"/>
    <mergeCell ref="C33:C34"/>
    <mergeCell ref="D33:D34"/>
    <mergeCell ref="E33:E34"/>
    <mergeCell ref="F33:F34"/>
    <mergeCell ref="G33:G34"/>
    <mergeCell ref="B28:B30"/>
    <mergeCell ref="C28:AN28"/>
    <mergeCell ref="C29:C30"/>
    <mergeCell ref="AI29:AI30"/>
    <mergeCell ref="AJ29:AK30"/>
    <mergeCell ref="AA33:AA34"/>
    <mergeCell ref="AB33:AB34"/>
    <mergeCell ref="AC33:AC34"/>
    <mergeCell ref="X33:X34"/>
    <mergeCell ref="Y33:Y34"/>
    <mergeCell ref="N33:N34"/>
    <mergeCell ref="AN33:AN34"/>
    <mergeCell ref="AL34:AM34"/>
    <mergeCell ref="AJ31:AK32"/>
    <mergeCell ref="AL31:AM32"/>
    <mergeCell ref="W26:W27"/>
    <mergeCell ref="X26:X27"/>
    <mergeCell ref="R26:R27"/>
    <mergeCell ref="S26:S27"/>
    <mergeCell ref="G21:G22"/>
    <mergeCell ref="H21:H22"/>
    <mergeCell ref="AI24:AI25"/>
    <mergeCell ref="AK24:AL24"/>
    <mergeCell ref="AN24:AN25"/>
    <mergeCell ref="AK25:AL25"/>
    <mergeCell ref="AE26:AE27"/>
    <mergeCell ref="AI26:AI27"/>
    <mergeCell ref="AJ26:AJ27"/>
    <mergeCell ref="AK26:AL27"/>
    <mergeCell ref="AM26:AM27"/>
    <mergeCell ref="AN26:AN27"/>
    <mergeCell ref="Y26:Y27"/>
    <mergeCell ref="Z26:Z27"/>
    <mergeCell ref="AA26:AA27"/>
    <mergeCell ref="AB26:AB27"/>
    <mergeCell ref="AC26:AC27"/>
    <mergeCell ref="AD26:AD27"/>
    <mergeCell ref="T26:T27"/>
    <mergeCell ref="U26:U27"/>
    <mergeCell ref="O19:O20"/>
    <mergeCell ref="P19:P20"/>
    <mergeCell ref="R19:R20"/>
    <mergeCell ref="S19:S20"/>
    <mergeCell ref="AL21:AM21"/>
    <mergeCell ref="AN21:AN22"/>
    <mergeCell ref="AL22:AM22"/>
    <mergeCell ref="AL23:AM23"/>
    <mergeCell ref="B24:B25"/>
    <mergeCell ref="C24:C25"/>
    <mergeCell ref="AA21:AA22"/>
    <mergeCell ref="AB21:AB22"/>
    <mergeCell ref="AC21:AC22"/>
    <mergeCell ref="AD21:AD22"/>
    <mergeCell ref="AE21:AE22"/>
    <mergeCell ref="AI21:AI22"/>
    <mergeCell ref="U21:U22"/>
    <mergeCell ref="V21:V22"/>
    <mergeCell ref="W21:W22"/>
    <mergeCell ref="X21:X22"/>
    <mergeCell ref="Y21:Y22"/>
    <mergeCell ref="Z21:Z22"/>
    <mergeCell ref="O21:O22"/>
    <mergeCell ref="P21:P22"/>
    <mergeCell ref="Q21:Q22"/>
    <mergeCell ref="R21:R22"/>
    <mergeCell ref="S21:S22"/>
    <mergeCell ref="B21:B22"/>
    <mergeCell ref="C21:C22"/>
    <mergeCell ref="D21:D22"/>
    <mergeCell ref="E21:E22"/>
    <mergeCell ref="F21:F22"/>
    <mergeCell ref="H19:H20"/>
    <mergeCell ref="I19:I20"/>
    <mergeCell ref="J19:J20"/>
    <mergeCell ref="K19:K20"/>
    <mergeCell ref="B19:B20"/>
    <mergeCell ref="C19:C20"/>
    <mergeCell ref="E19:E20"/>
    <mergeCell ref="F19:F20"/>
    <mergeCell ref="G19:G20"/>
    <mergeCell ref="AI15:AI16"/>
    <mergeCell ref="T21:T22"/>
    <mergeCell ref="I21:I22"/>
    <mergeCell ref="J21:J22"/>
    <mergeCell ref="K21:K22"/>
    <mergeCell ref="L21:L22"/>
    <mergeCell ref="M21:M22"/>
    <mergeCell ref="N21:N22"/>
    <mergeCell ref="L19:L20"/>
    <mergeCell ref="B14:B16"/>
    <mergeCell ref="Z19:Z20"/>
    <mergeCell ref="AA19:AA20"/>
    <mergeCell ref="AB19:AB20"/>
    <mergeCell ref="AC19:AC20"/>
    <mergeCell ref="AD19:AD20"/>
    <mergeCell ref="AE19:AE20"/>
    <mergeCell ref="T19:T20"/>
    <mergeCell ref="U19:U20"/>
    <mergeCell ref="V19:V20"/>
    <mergeCell ref="W19:W20"/>
    <mergeCell ref="X19:X20"/>
    <mergeCell ref="Y19:Y20"/>
    <mergeCell ref="N19:N20"/>
    <mergeCell ref="AI10:AI11"/>
    <mergeCell ref="AL15:AM16"/>
    <mergeCell ref="AL19:AM19"/>
    <mergeCell ref="AJ15:AK16"/>
    <mergeCell ref="AN19:AN20"/>
    <mergeCell ref="AL20:AM20"/>
    <mergeCell ref="AN10:AN11"/>
    <mergeCell ref="AK11:AL11"/>
    <mergeCell ref="AN15:AN16"/>
    <mergeCell ref="AF17:AH27"/>
    <mergeCell ref="AI19:AI20"/>
    <mergeCell ref="AJ19:AK23"/>
    <mergeCell ref="AM12:AM13"/>
    <mergeCell ref="AN12:AN13"/>
    <mergeCell ref="Q19:Q20"/>
    <mergeCell ref="M19:M20"/>
    <mergeCell ref="G26:G27"/>
    <mergeCell ref="H26:H27"/>
    <mergeCell ref="I26:I27"/>
    <mergeCell ref="J26:J27"/>
    <mergeCell ref="K26:K27"/>
    <mergeCell ref="L26:L27"/>
    <mergeCell ref="C14:AN14"/>
    <mergeCell ref="C15:C16"/>
    <mergeCell ref="AF12:AF13"/>
    <mergeCell ref="AG12:AG13"/>
    <mergeCell ref="AH12:AH13"/>
    <mergeCell ref="AI12:AI13"/>
    <mergeCell ref="AJ12:AJ13"/>
    <mergeCell ref="AK12:AL13"/>
    <mergeCell ref="Z12:Z13"/>
    <mergeCell ref="AA12:AA13"/>
    <mergeCell ref="AB12:AB13"/>
    <mergeCell ref="AC12:AC13"/>
    <mergeCell ref="AD12:AD13"/>
    <mergeCell ref="AE12:AE13"/>
    <mergeCell ref="W12:W13"/>
    <mergeCell ref="D19:D20"/>
    <mergeCell ref="AN7:AN8"/>
    <mergeCell ref="AL8:AM8"/>
    <mergeCell ref="AL9:AM9"/>
    <mergeCell ref="B10:B11"/>
    <mergeCell ref="C10:C11"/>
    <mergeCell ref="AB7:AB8"/>
    <mergeCell ref="AC7:AC8"/>
    <mergeCell ref="AD7:AD8"/>
    <mergeCell ref="AE7:AE8"/>
    <mergeCell ref="AF7:AF8"/>
    <mergeCell ref="AG7:AG8"/>
    <mergeCell ref="V7:V8"/>
    <mergeCell ref="W7:W8"/>
    <mergeCell ref="X7:X8"/>
    <mergeCell ref="Y7:Y8"/>
    <mergeCell ref="Z7:Z8"/>
    <mergeCell ref="AA7:AA8"/>
    <mergeCell ref="P7:P8"/>
    <mergeCell ref="AH7:AH8"/>
    <mergeCell ref="AI7:AI8"/>
    <mergeCell ref="Q7:Q8"/>
    <mergeCell ref="R7:R8"/>
    <mergeCell ref="S7:S8"/>
    <mergeCell ref="AK10:AL10"/>
    <mergeCell ref="T7:T8"/>
    <mergeCell ref="U7:U8"/>
    <mergeCell ref="J7:J8"/>
    <mergeCell ref="K7:K8"/>
    <mergeCell ref="L7:L8"/>
    <mergeCell ref="M7:M8"/>
    <mergeCell ref="N7:N8"/>
    <mergeCell ref="O7:O8"/>
    <mergeCell ref="B12:B13"/>
    <mergeCell ref="C12:C13"/>
    <mergeCell ref="D12:D13"/>
    <mergeCell ref="E12:E13"/>
    <mergeCell ref="F12:F13"/>
    <mergeCell ref="G12:G13"/>
    <mergeCell ref="V12:V13"/>
    <mergeCell ref="X12:X13"/>
    <mergeCell ref="Y12:Y13"/>
    <mergeCell ref="N12:N13"/>
    <mergeCell ref="O12:O13"/>
    <mergeCell ref="P12:P13"/>
    <mergeCell ref="Q12:Q13"/>
    <mergeCell ref="R12:R13"/>
    <mergeCell ref="S12:S13"/>
    <mergeCell ref="H12:H13"/>
    <mergeCell ref="I12:I13"/>
    <mergeCell ref="J12:J13"/>
    <mergeCell ref="K12:K13"/>
    <mergeCell ref="L12:L13"/>
    <mergeCell ref="T12:T13"/>
    <mergeCell ref="U12:U13"/>
    <mergeCell ref="M12:M13"/>
    <mergeCell ref="D10:G11"/>
    <mergeCell ref="H10:N11"/>
    <mergeCell ref="O10:U11"/>
    <mergeCell ref="B5:B6"/>
    <mergeCell ref="C5:C6"/>
    <mergeCell ref="D5:D6"/>
    <mergeCell ref="E5:E6"/>
    <mergeCell ref="F5:F6"/>
    <mergeCell ref="G5:G6"/>
    <mergeCell ref="AI1:AI2"/>
    <mergeCell ref="AJ1:AK2"/>
    <mergeCell ref="AL1:AM2"/>
    <mergeCell ref="AL6:AM6"/>
    <mergeCell ref="B7:B8"/>
    <mergeCell ref="C7:C8"/>
    <mergeCell ref="D7:D8"/>
    <mergeCell ref="E7:E8"/>
    <mergeCell ref="F7:F8"/>
    <mergeCell ref="G7:G8"/>
    <mergeCell ref="H7:H8"/>
    <mergeCell ref="I7:I8"/>
    <mergeCell ref="AF5:AF6"/>
    <mergeCell ref="AG5:AG6"/>
    <mergeCell ref="AH5:AH6"/>
    <mergeCell ref="AI5:AI6"/>
    <mergeCell ref="AJ5:AK9"/>
    <mergeCell ref="AL5:AM5"/>
    <mergeCell ref="AL7:AM7"/>
    <mergeCell ref="Z5:Z6"/>
    <mergeCell ref="AA5:AA6"/>
    <mergeCell ref="R5:R6"/>
    <mergeCell ref="S5:S6"/>
    <mergeCell ref="H5:H6"/>
    <mergeCell ref="I5:I6"/>
    <mergeCell ref="J5:J6"/>
    <mergeCell ref="AN1:AN2"/>
    <mergeCell ref="C1:C2"/>
    <mergeCell ref="AB5:AB6"/>
    <mergeCell ref="AC5:AC6"/>
    <mergeCell ref="AD5:AD6"/>
    <mergeCell ref="AE5:AE6"/>
    <mergeCell ref="T5:T6"/>
    <mergeCell ref="U5:U6"/>
    <mergeCell ref="V5:V6"/>
    <mergeCell ref="W5:W6"/>
    <mergeCell ref="X5:X6"/>
    <mergeCell ref="Y5:Y6"/>
    <mergeCell ref="N5:N6"/>
    <mergeCell ref="O5:O6"/>
    <mergeCell ref="P5:P6"/>
    <mergeCell ref="Q5:Q6"/>
    <mergeCell ref="AN5:AN6"/>
    <mergeCell ref="K5:K6"/>
    <mergeCell ref="L5:L6"/>
    <mergeCell ref="M5:M6"/>
  </mergeCells>
  <pageMargins left="0.24" right="0.33" top="0.18" bottom="0.17" header="0.17" footer="0.17"/>
  <pageSetup paperSize="9" scale="68" fitToHeight="0" orientation="landscape" r:id="rId1"/>
  <rowBreaks count="1" manualBreakCount="1">
    <brk id="83" max="38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277887-AC3C-4102-9C04-730CD500D94A}">
  <sheetPr>
    <pageSetUpPr fitToPage="1"/>
  </sheetPr>
  <dimension ref="A1:M90"/>
  <sheetViews>
    <sheetView showGridLines="0" zoomScale="85" zoomScaleNormal="85" zoomScaleSheetLayoutView="40" zoomScalePageLayoutView="40" workbookViewId="0">
      <selection activeCell="A41" sqref="A41:B44"/>
    </sheetView>
  </sheetViews>
  <sheetFormatPr baseColWidth="10" defaultColWidth="4.140625" defaultRowHeight="15"/>
  <cols>
    <col min="1" max="1" width="32.28515625" style="69" customWidth="1"/>
    <col min="2" max="2" width="50.28515625" style="69" customWidth="1"/>
    <col min="3" max="3" width="30.42578125" style="69" customWidth="1"/>
    <col min="4" max="7" width="22.140625" style="69" customWidth="1"/>
    <col min="8" max="8" width="50.85546875" style="69" customWidth="1"/>
    <col min="9" max="10" width="10.85546875" style="69" customWidth="1"/>
    <col min="11" max="13" width="4.140625" style="69"/>
    <col min="14" max="14" width="53" style="69" customWidth="1"/>
    <col min="15" max="16384" width="4.140625" style="69"/>
  </cols>
  <sheetData>
    <row r="1" spans="1:7" ht="15.75" thickBot="1"/>
    <row r="2" spans="1:7" ht="15.75">
      <c r="A2" s="64" t="s">
        <v>193</v>
      </c>
      <c r="B2" s="90" t="s">
        <v>220</v>
      </c>
      <c r="C2" s="386"/>
      <c r="D2" s="387"/>
      <c r="E2" s="388" t="s">
        <v>171</v>
      </c>
      <c r="F2" s="388"/>
      <c r="G2" s="388"/>
    </row>
    <row r="3" spans="1:7" s="13" customFormat="1" ht="27.75" customHeight="1">
      <c r="A3" s="65" t="s">
        <v>194</v>
      </c>
      <c r="B3" s="91" t="s">
        <v>5</v>
      </c>
      <c r="C3" s="386"/>
      <c r="D3" s="387"/>
      <c r="E3" s="389"/>
      <c r="F3" s="387"/>
    </row>
    <row r="4" spans="1:7" s="13" customFormat="1" ht="15.75">
      <c r="A4" s="65" t="s">
        <v>196</v>
      </c>
      <c r="B4" s="91" t="s">
        <v>4</v>
      </c>
      <c r="C4" s="386"/>
      <c r="D4" s="387"/>
      <c r="E4" s="387"/>
      <c r="F4" s="387"/>
    </row>
    <row r="5" spans="1:7" s="13" customFormat="1" ht="15.75">
      <c r="A5" s="65" t="s">
        <v>195</v>
      </c>
      <c r="B5" s="91" t="s">
        <v>3</v>
      </c>
      <c r="C5" s="386"/>
      <c r="D5" s="387"/>
      <c r="E5" s="387"/>
      <c r="F5" s="387"/>
    </row>
    <row r="6" spans="1:7" s="13" customFormat="1" ht="47.25">
      <c r="A6" s="66" t="s">
        <v>197</v>
      </c>
      <c r="B6" s="92">
        <v>27</v>
      </c>
      <c r="C6" s="386"/>
      <c r="D6" s="387"/>
      <c r="E6" s="387"/>
      <c r="F6" s="387"/>
    </row>
    <row r="7" spans="1:7" s="13" customFormat="1" ht="16.5" thickBot="1">
      <c r="A7" s="67" t="s">
        <v>198</v>
      </c>
      <c r="B7" s="62" t="s">
        <v>218</v>
      </c>
      <c r="C7" s="386"/>
      <c r="D7" s="387"/>
      <c r="E7" s="387"/>
      <c r="F7" s="387"/>
    </row>
    <row r="8" spans="1:7" s="13" customFormat="1" ht="15.75">
      <c r="A8" s="68" t="s">
        <v>200</v>
      </c>
      <c r="B8" s="63"/>
      <c r="C8" s="71"/>
      <c r="D8" s="71"/>
      <c r="E8" s="71"/>
      <c r="F8" s="71"/>
    </row>
    <row r="9" spans="1:7" s="13" customFormat="1" ht="16.5" thickBot="1">
      <c r="A9" s="70"/>
      <c r="B9" s="63"/>
      <c r="C9" s="71"/>
      <c r="D9" s="71"/>
      <c r="E9" s="71"/>
      <c r="F9" s="71"/>
    </row>
    <row r="10" spans="1:7" s="13" customFormat="1" ht="16.5" thickBot="1">
      <c r="A10" s="72" t="s">
        <v>192</v>
      </c>
      <c r="B10" s="379" t="s">
        <v>191</v>
      </c>
      <c r="C10" s="380"/>
      <c r="D10" s="379" t="s">
        <v>190</v>
      </c>
      <c r="E10" s="383"/>
      <c r="F10" s="380"/>
    </row>
    <row r="11" spans="1:7" s="13" customFormat="1" ht="15.75">
      <c r="A11" s="73" t="s">
        <v>175</v>
      </c>
      <c r="B11" s="381" t="s">
        <v>174</v>
      </c>
      <c r="C11" s="382"/>
      <c r="D11" s="381"/>
      <c r="E11" s="384"/>
      <c r="F11" s="385"/>
      <c r="G11" s="69"/>
    </row>
    <row r="12" spans="1:7" s="13" customFormat="1" ht="15.75">
      <c r="A12" s="74" t="s">
        <v>176</v>
      </c>
      <c r="B12" s="367" t="s">
        <v>173</v>
      </c>
      <c r="C12" s="368"/>
      <c r="D12" s="367"/>
      <c r="E12" s="371"/>
      <c r="F12" s="372"/>
      <c r="G12" s="69"/>
    </row>
    <row r="13" spans="1:7" s="13" customFormat="1" ht="15.75">
      <c r="A13" s="74" t="s">
        <v>177</v>
      </c>
      <c r="B13" s="367" t="s">
        <v>172</v>
      </c>
      <c r="C13" s="368"/>
      <c r="D13" s="367"/>
      <c r="E13" s="371"/>
      <c r="F13" s="372"/>
      <c r="G13" s="69"/>
    </row>
    <row r="14" spans="1:7" s="13" customFormat="1" ht="15.75">
      <c r="A14" s="74" t="s">
        <v>178</v>
      </c>
      <c r="B14" s="367" t="s">
        <v>187</v>
      </c>
      <c r="C14" s="368"/>
      <c r="D14" s="367"/>
      <c r="E14" s="371"/>
      <c r="F14" s="372"/>
      <c r="G14" s="69"/>
    </row>
    <row r="15" spans="1:7" s="13" customFormat="1" ht="15.75">
      <c r="A15" s="74" t="s">
        <v>179</v>
      </c>
      <c r="B15" s="367" t="s">
        <v>184</v>
      </c>
      <c r="C15" s="368"/>
      <c r="D15" s="119" t="s">
        <v>188</v>
      </c>
      <c r="E15" s="120"/>
      <c r="F15" s="121"/>
      <c r="G15" s="75"/>
    </row>
    <row r="16" spans="1:7" s="13" customFormat="1" ht="15.75">
      <c r="A16" s="74" t="s">
        <v>180</v>
      </c>
      <c r="B16" s="367" t="s">
        <v>185</v>
      </c>
      <c r="C16" s="368"/>
      <c r="D16" s="367" t="s">
        <v>189</v>
      </c>
      <c r="E16" s="371"/>
      <c r="F16" s="372"/>
      <c r="G16" s="75"/>
    </row>
    <row r="17" spans="1:13" s="13" customFormat="1" ht="15.75">
      <c r="A17" s="74" t="s">
        <v>182</v>
      </c>
      <c r="B17" s="367" t="s">
        <v>186</v>
      </c>
      <c r="C17" s="368"/>
      <c r="D17" s="373">
        <v>0.5</v>
      </c>
      <c r="E17" s="374"/>
      <c r="F17" s="375"/>
      <c r="G17" s="75"/>
    </row>
    <row r="18" spans="1:13" s="13" customFormat="1" ht="16.5" thickBot="1">
      <c r="A18" s="76" t="s">
        <v>183</v>
      </c>
      <c r="B18" s="369"/>
      <c r="C18" s="370"/>
      <c r="D18" s="376">
        <v>1</v>
      </c>
      <c r="E18" s="377"/>
      <c r="F18" s="378"/>
      <c r="G18" s="75"/>
    </row>
    <row r="19" spans="1:13" s="13" customFormat="1" ht="15.75">
      <c r="A19" s="68" t="s">
        <v>201</v>
      </c>
      <c r="B19" s="70"/>
      <c r="C19" s="69"/>
      <c r="D19" s="69"/>
      <c r="E19" s="69"/>
      <c r="F19" s="71"/>
    </row>
    <row r="20" spans="1:13" s="13" customFormat="1" ht="12.75" customHeight="1">
      <c r="A20" s="69"/>
      <c r="B20" s="69"/>
      <c r="C20" s="69"/>
      <c r="D20" s="69"/>
      <c r="E20" s="69"/>
      <c r="F20" s="14"/>
      <c r="H20" s="14"/>
      <c r="I20" s="14"/>
      <c r="J20" s="14"/>
      <c r="K20" s="14"/>
      <c r="L20" s="14"/>
      <c r="M20" s="14"/>
    </row>
    <row r="21" spans="1:13" s="13" customFormat="1" ht="12.75" customHeight="1" thickBot="1">
      <c r="A21" s="69"/>
      <c r="B21" s="69"/>
      <c r="C21" s="69"/>
      <c r="D21" s="69"/>
      <c r="E21" s="69"/>
      <c r="F21" s="14"/>
      <c r="H21" s="14"/>
      <c r="I21" s="14"/>
      <c r="J21" s="14"/>
      <c r="K21" s="14"/>
      <c r="L21" s="14"/>
      <c r="M21" s="14"/>
    </row>
    <row r="22" spans="1:13" ht="42.75" customHeight="1" thickBot="1">
      <c r="A22" s="77" t="s">
        <v>202</v>
      </c>
      <c r="B22" s="78" t="s">
        <v>203</v>
      </c>
      <c r="C22" s="78" t="s">
        <v>204</v>
      </c>
      <c r="D22" s="79" t="s">
        <v>205</v>
      </c>
      <c r="E22" s="79" t="s">
        <v>206</v>
      </c>
      <c r="F22" s="80" t="s">
        <v>0</v>
      </c>
      <c r="G22" s="81" t="s">
        <v>207</v>
      </c>
      <c r="H22" s="13"/>
    </row>
    <row r="23" spans="1:13" ht="21.95" customHeight="1">
      <c r="A23" s="355">
        <v>46027</v>
      </c>
      <c r="B23" s="93"/>
      <c r="C23" s="93"/>
      <c r="D23" s="94"/>
      <c r="E23" s="94"/>
      <c r="F23" s="99">
        <f>E23-D23</f>
        <v>0</v>
      </c>
      <c r="G23" s="108">
        <f t="shared" ref="G23:G31" si="0">IF(C23="temps de déplacement D-C-D", MAX(0, F23 - ($B$6/60/24)), F23)</f>
        <v>0</v>
      </c>
      <c r="H23" s="82"/>
    </row>
    <row r="24" spans="1:13" ht="21.95" customHeight="1">
      <c r="A24" s="356"/>
      <c r="B24" s="95"/>
      <c r="C24" s="95"/>
      <c r="D24" s="112"/>
      <c r="E24" s="96"/>
      <c r="F24" s="100">
        <f t="shared" ref="F24:F31" si="1">E24-D24</f>
        <v>0</v>
      </c>
      <c r="G24" s="109">
        <f t="shared" si="0"/>
        <v>0</v>
      </c>
      <c r="H24" s="82"/>
    </row>
    <row r="25" spans="1:13" ht="21.95" customHeight="1">
      <c r="A25" s="356"/>
      <c r="B25" s="95"/>
      <c r="C25" s="95"/>
      <c r="D25" s="96"/>
      <c r="E25" s="96"/>
      <c r="F25" s="100">
        <f t="shared" si="1"/>
        <v>0</v>
      </c>
      <c r="G25" s="109">
        <f t="shared" si="0"/>
        <v>0</v>
      </c>
      <c r="H25" s="82"/>
      <c r="I25" s="88"/>
    </row>
    <row r="26" spans="1:13" ht="21.95" customHeight="1">
      <c r="A26" s="356"/>
      <c r="B26" s="95"/>
      <c r="C26" s="95"/>
      <c r="D26" s="96"/>
      <c r="E26" s="96"/>
      <c r="F26" s="100">
        <f t="shared" si="1"/>
        <v>0</v>
      </c>
      <c r="G26" s="109">
        <f t="shared" si="0"/>
        <v>0</v>
      </c>
      <c r="H26" s="83"/>
    </row>
    <row r="27" spans="1:13" ht="21.95" customHeight="1">
      <c r="A27" s="356"/>
      <c r="B27" s="95"/>
      <c r="C27" s="95"/>
      <c r="D27" s="96"/>
      <c r="E27" s="96"/>
      <c r="F27" s="100">
        <f t="shared" si="1"/>
        <v>0</v>
      </c>
      <c r="G27" s="109">
        <f t="shared" si="0"/>
        <v>0</v>
      </c>
      <c r="H27" s="83"/>
    </row>
    <row r="28" spans="1:13" ht="21.95" customHeight="1">
      <c r="A28" s="356"/>
      <c r="B28" s="95"/>
      <c r="C28" s="95"/>
      <c r="D28" s="96"/>
      <c r="E28" s="96"/>
      <c r="F28" s="100">
        <f t="shared" si="1"/>
        <v>0</v>
      </c>
      <c r="G28" s="109">
        <f t="shared" si="0"/>
        <v>0</v>
      </c>
      <c r="H28" s="83"/>
    </row>
    <row r="29" spans="1:13" ht="21.95" customHeight="1">
      <c r="A29" s="356"/>
      <c r="B29" s="95"/>
      <c r="C29" s="95"/>
      <c r="D29" s="96"/>
      <c r="E29" s="96"/>
      <c r="F29" s="100">
        <f t="shared" si="1"/>
        <v>0</v>
      </c>
      <c r="G29" s="109">
        <f t="shared" si="0"/>
        <v>0</v>
      </c>
      <c r="H29" s="83"/>
    </row>
    <row r="30" spans="1:13" ht="21.95" customHeight="1">
      <c r="A30" s="356"/>
      <c r="B30" s="95"/>
      <c r="C30" s="95"/>
      <c r="D30" s="96"/>
      <c r="E30" s="96"/>
      <c r="F30" s="100">
        <f t="shared" si="1"/>
        <v>0</v>
      </c>
      <c r="G30" s="109">
        <f t="shared" si="0"/>
        <v>0</v>
      </c>
      <c r="H30" s="83"/>
    </row>
    <row r="31" spans="1:13" ht="21.95" customHeight="1">
      <c r="A31" s="356"/>
      <c r="B31" s="95"/>
      <c r="C31" s="95"/>
      <c r="D31" s="96"/>
      <c r="E31" s="96"/>
      <c r="F31" s="100">
        <f t="shared" si="1"/>
        <v>0</v>
      </c>
      <c r="G31" s="109">
        <f t="shared" si="0"/>
        <v>0</v>
      </c>
      <c r="H31" s="75"/>
    </row>
    <row r="32" spans="1:13" ht="21.95" customHeight="1">
      <c r="A32" s="356"/>
      <c r="B32" s="84" t="s">
        <v>208</v>
      </c>
      <c r="C32" s="84"/>
      <c r="D32" s="101"/>
      <c r="E32" s="101"/>
      <c r="F32" s="102">
        <v>4.1666666666666664E-2</v>
      </c>
      <c r="G32" s="98">
        <f>F32</f>
        <v>4.1666666666666664E-2</v>
      </c>
    </row>
    <row r="33" spans="1:8" ht="21.95" customHeight="1">
      <c r="A33" s="356"/>
      <c r="B33" s="84" t="s">
        <v>209</v>
      </c>
      <c r="C33" s="84"/>
      <c r="D33" s="101"/>
      <c r="E33" s="101"/>
      <c r="F33" s="103"/>
      <c r="G33" s="110" cm="1">
        <f t="array" ref="G33">SUMPRODUCT((C23:C31="temps de travail A") * G23:G31)</f>
        <v>0</v>
      </c>
    </row>
    <row r="34" spans="1:8" ht="21.95" customHeight="1">
      <c r="A34" s="356"/>
      <c r="B34" s="84" t="s">
        <v>210</v>
      </c>
      <c r="C34" s="84"/>
      <c r="D34" s="101"/>
      <c r="E34" s="101"/>
      <c r="F34" s="103"/>
      <c r="G34" s="110" cm="1">
        <f t="array" ref="G34">SUMPRODUCT((C23:C31="temps de travail B") * G23:G31)</f>
        <v>0</v>
      </c>
    </row>
    <row r="35" spans="1:8" ht="21.95" customHeight="1">
      <c r="A35" s="356"/>
      <c r="B35" s="84" t="s">
        <v>211</v>
      </c>
      <c r="C35" s="84"/>
      <c r="D35" s="101"/>
      <c r="E35" s="101"/>
      <c r="F35" s="104"/>
      <c r="G35" s="110" cm="1">
        <f t="array" ref="G35">SUMPRODUCT((C23:C31="temps de travail C") * G23:G31)</f>
        <v>0</v>
      </c>
    </row>
    <row r="36" spans="1:8" ht="21.95" customHeight="1">
      <c r="A36" s="356"/>
      <c r="B36" s="84" t="s">
        <v>212</v>
      </c>
      <c r="C36" s="84"/>
      <c r="D36" s="101"/>
      <c r="E36" s="101"/>
      <c r="F36" s="104"/>
      <c r="G36" s="110" cm="1">
        <f t="array" ref="G36">SUMPRODUCT((C23:C31="Travail du samedi") * G23:G31)</f>
        <v>0</v>
      </c>
    </row>
    <row r="37" spans="1:8" ht="21.95" customHeight="1">
      <c r="A37" s="356"/>
      <c r="B37" s="84" t="s">
        <v>213</v>
      </c>
      <c r="C37" s="84"/>
      <c r="D37" s="101"/>
      <c r="E37" s="101"/>
      <c r="F37" s="104"/>
      <c r="G37" s="110" cm="1">
        <f t="array" ref="G37">SUMPRODUCT((C23:C31="Dimanche et jour férié") * G23:G31)</f>
        <v>0</v>
      </c>
    </row>
    <row r="38" spans="1:8" ht="21.95" customHeight="1">
      <c r="A38" s="356"/>
      <c r="B38" s="105" t="s">
        <v>214</v>
      </c>
      <c r="C38" s="105"/>
      <c r="D38" s="106"/>
      <c r="E38" s="106"/>
      <c r="F38" s="107"/>
      <c r="G38" s="97" cm="1">
        <f t="array" ref="G38">IF($B$7="oui",IF(((SUMPRODUCT((C23:C31="temps de déplacement T-C-T") + (C23:C31="temps de déplacement D-C-D") + (C23:C31="temps de déplacement C-C *"), G23:G31))-30/1440)&lt;(0/1440),0/1440,(SUMPRODUCT((C23:C31="temps de déplacement T-C-T") + (C23:C31="temps de déplacement D-C-D") + (C23:C31="temps de déplacement C-C *"), G23:G31))-30/1440),(SUMPRODUCT((C23:C31="temps de déplacement T-C-T") + (C23:C31="temps de déplacement D-C-D") + (C23:C31="temps de déplacement C-C *"), G23:G31)))</f>
        <v>0</v>
      </c>
      <c r="H38" s="89"/>
    </row>
    <row r="39" spans="1:8" ht="21.95" customHeight="1" thickBot="1">
      <c r="A39" s="357"/>
      <c r="B39" s="85" t="s">
        <v>215</v>
      </c>
      <c r="C39" s="85"/>
      <c r="D39" s="85"/>
      <c r="E39" s="85"/>
      <c r="F39" s="86"/>
      <c r="G39" s="111">
        <f>SUM(G33:G38)</f>
        <v>0</v>
      </c>
    </row>
    <row r="40" spans="1:8" ht="15.75" thickBot="1"/>
    <row r="41" spans="1:8">
      <c r="A41" s="358"/>
      <c r="B41" s="359"/>
      <c r="C41" s="358" t="s">
        <v>217</v>
      </c>
      <c r="D41" s="364"/>
      <c r="E41" s="364"/>
      <c r="F41" s="364"/>
      <c r="G41" s="359"/>
    </row>
    <row r="42" spans="1:8">
      <c r="A42" s="360"/>
      <c r="B42" s="361"/>
      <c r="C42" s="360"/>
      <c r="D42" s="365"/>
      <c r="E42" s="365"/>
      <c r="F42" s="365"/>
      <c r="G42" s="361"/>
    </row>
    <row r="43" spans="1:8" ht="12.75" customHeight="1">
      <c r="A43" s="360"/>
      <c r="B43" s="361"/>
      <c r="C43" s="360"/>
      <c r="D43" s="365"/>
      <c r="E43" s="365"/>
      <c r="F43" s="365"/>
      <c r="G43" s="361"/>
    </row>
    <row r="44" spans="1:8" ht="15.75" thickBot="1">
      <c r="A44" s="362"/>
      <c r="B44" s="363"/>
      <c r="C44" s="362"/>
      <c r="D44" s="366"/>
      <c r="E44" s="366"/>
      <c r="F44" s="366"/>
      <c r="G44" s="363"/>
    </row>
    <row r="45" spans="1:8" ht="12.75" customHeight="1">
      <c r="C45" s="87"/>
    </row>
    <row r="46" spans="1:8">
      <c r="C46" s="87"/>
    </row>
    <row r="47" spans="1:8" ht="12.75" customHeight="1">
      <c r="B47" s="87"/>
      <c r="C47" s="87"/>
    </row>
    <row r="48" spans="1:8">
      <c r="B48" s="87"/>
      <c r="C48" s="87"/>
    </row>
    <row r="49" spans="2:3" ht="13.5" customHeight="1"/>
    <row r="50" spans="2:3" ht="13.5" customHeight="1"/>
    <row r="52" spans="2:3" ht="12.75" customHeight="1">
      <c r="B52" s="87"/>
      <c r="C52" s="87"/>
    </row>
    <row r="90" ht="13.5" customHeight="1"/>
  </sheetData>
  <sheetProtection selectLockedCells="1"/>
  <mergeCells count="32">
    <mergeCell ref="C2:D2"/>
    <mergeCell ref="E2:G2"/>
    <mergeCell ref="C3:D3"/>
    <mergeCell ref="E3:F3"/>
    <mergeCell ref="C4:D4"/>
    <mergeCell ref="E4:F4"/>
    <mergeCell ref="C5:D5"/>
    <mergeCell ref="E5:F5"/>
    <mergeCell ref="C6:D6"/>
    <mergeCell ref="E6:F6"/>
    <mergeCell ref="C7:D7"/>
    <mergeCell ref="E7:F7"/>
    <mergeCell ref="B10:C10"/>
    <mergeCell ref="B11:C11"/>
    <mergeCell ref="B12:C12"/>
    <mergeCell ref="D10:F10"/>
    <mergeCell ref="D11:F11"/>
    <mergeCell ref="D12:F12"/>
    <mergeCell ref="B13:C13"/>
    <mergeCell ref="B14:C14"/>
    <mergeCell ref="B15:C15"/>
    <mergeCell ref="D13:F13"/>
    <mergeCell ref="D14:F14"/>
    <mergeCell ref="A23:A39"/>
    <mergeCell ref="A41:B44"/>
    <mergeCell ref="C41:G44"/>
    <mergeCell ref="B16:C16"/>
    <mergeCell ref="B17:C17"/>
    <mergeCell ref="B18:C18"/>
    <mergeCell ref="D16:F16"/>
    <mergeCell ref="D17:F17"/>
    <mergeCell ref="D18:F18"/>
  </mergeCells>
  <hyperlinks>
    <hyperlink ref="E2:G2" r:id="rId1" display="Exclusion de responsabilité" xr:uid="{F233683B-F549-46B8-B93E-C7739E4A7510}"/>
  </hyperlinks>
  <pageMargins left="0.7" right="0.7" top="0.78740157499999996" bottom="0.78740157499999996" header="0.3" footer="0.3"/>
  <pageSetup paperSize="9" scale="44" fitToHeight="0" orientation="portrait" r:id="rId2"/>
  <headerFooter>
    <oddHeader>&amp;L&amp;"Arial,Fett"&amp;16PLK Isoliergewerbe
&amp;"Arial,Standard"&amp;12Tagesrapport, Gültig ab 1.1.2025&amp;CV 5.0</oddHeader>
  </headerFooter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showInputMessage="1" showErrorMessage="1" xr:uid="{94B00EF5-54A4-48FA-BC32-CBF65B350037}">
          <x14:formula1>
            <xm:f>Legende!$A$1:$A$23</xm:f>
          </x14:formula1>
          <xm:sqref>C23:C31</xm:sqref>
        </x14:dataValidation>
        <x14:dataValidation type="list" allowBlank="1" showInputMessage="1" showErrorMessage="1" xr:uid="{4949DC5C-87C2-4BF2-8CCD-51EDC326D0CF}">
          <x14:formula1>
            <xm:f>Legende!$C$2:$C$3</xm:f>
          </x14:formula1>
          <xm:sqref>B7:B9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B33280-EA0B-4176-BAEE-16B89D190244}">
  <dimension ref="A1:AO172"/>
  <sheetViews>
    <sheetView topLeftCell="A44" zoomScale="130" zoomScaleNormal="130" zoomScaleSheetLayoutView="85" workbookViewId="0">
      <selection activeCell="AL3" sqref="AL3:AM4"/>
    </sheetView>
  </sheetViews>
  <sheetFormatPr baseColWidth="10" defaultRowHeight="12.75"/>
  <cols>
    <col min="1" max="1" width="21.42578125" style="23" customWidth="1"/>
    <col min="2" max="2" width="2" style="19" bestFit="1" customWidth="1"/>
    <col min="3" max="3" width="17.28515625" customWidth="1"/>
    <col min="4" max="34" width="3.42578125" customWidth="1"/>
    <col min="35" max="35" width="10.140625" customWidth="1"/>
    <col min="36" max="36" width="9.85546875" bestFit="1" customWidth="1"/>
    <col min="37" max="37" width="7.5703125" customWidth="1"/>
    <col min="38" max="38" width="4" customWidth="1"/>
    <col min="39" max="39" width="9.85546875" bestFit="1" customWidth="1"/>
    <col min="40" max="40" width="7.28515625" customWidth="1"/>
  </cols>
  <sheetData>
    <row r="1" spans="2:41" ht="8.4499999999999993" customHeight="1">
      <c r="B1" s="5"/>
      <c r="C1" s="158" t="s">
        <v>15</v>
      </c>
      <c r="D1" s="332" t="s">
        <v>36</v>
      </c>
      <c r="E1" s="333"/>
      <c r="F1" s="333"/>
      <c r="G1" s="334"/>
      <c r="H1" s="332" t="s">
        <v>38</v>
      </c>
      <c r="I1" s="333"/>
      <c r="J1" s="333"/>
      <c r="K1" s="333"/>
      <c r="L1" s="333"/>
      <c r="M1" s="333"/>
      <c r="N1" s="334"/>
      <c r="O1" s="332" t="s">
        <v>39</v>
      </c>
      <c r="P1" s="333"/>
      <c r="Q1" s="333"/>
      <c r="R1" s="333"/>
      <c r="S1" s="333"/>
      <c r="T1" s="333"/>
      <c r="U1" s="334"/>
      <c r="V1" s="332" t="s">
        <v>40</v>
      </c>
      <c r="W1" s="333"/>
      <c r="X1" s="333"/>
      <c r="Y1" s="333"/>
      <c r="Z1" s="333"/>
      <c r="AA1" s="333"/>
      <c r="AB1" s="334"/>
      <c r="AC1" s="332" t="s">
        <v>41</v>
      </c>
      <c r="AD1" s="333"/>
      <c r="AE1" s="333"/>
      <c r="AF1" s="333"/>
      <c r="AG1" s="333"/>
      <c r="AH1" s="334"/>
      <c r="AI1" s="172" t="s">
        <v>0</v>
      </c>
      <c r="AJ1" s="173" t="s">
        <v>89</v>
      </c>
      <c r="AK1" s="174"/>
      <c r="AL1" s="177" t="s">
        <v>90</v>
      </c>
      <c r="AM1" s="178"/>
      <c r="AN1" s="157"/>
    </row>
    <row r="2" spans="2:41" ht="8.4499999999999993" customHeight="1">
      <c r="B2" s="20"/>
      <c r="C2" s="158"/>
      <c r="D2" s="21">
        <v>1</v>
      </c>
      <c r="E2" s="18">
        <v>2</v>
      </c>
      <c r="F2" s="18">
        <v>3</v>
      </c>
      <c r="G2" s="135">
        <v>4</v>
      </c>
      <c r="H2" s="21">
        <v>5</v>
      </c>
      <c r="I2" s="123">
        <v>6</v>
      </c>
      <c r="J2" s="18">
        <v>7</v>
      </c>
      <c r="K2" s="18">
        <v>8</v>
      </c>
      <c r="L2" s="18">
        <v>9</v>
      </c>
      <c r="M2" s="18">
        <v>10</v>
      </c>
      <c r="N2" s="135">
        <v>11</v>
      </c>
      <c r="O2" s="21">
        <v>12</v>
      </c>
      <c r="P2" s="123">
        <v>13</v>
      </c>
      <c r="Q2" s="18">
        <v>14</v>
      </c>
      <c r="R2" s="18">
        <v>15</v>
      </c>
      <c r="S2" s="18">
        <v>16</v>
      </c>
      <c r="T2" s="18">
        <v>17</v>
      </c>
      <c r="U2" s="135">
        <v>18</v>
      </c>
      <c r="V2" s="21">
        <v>19</v>
      </c>
      <c r="W2" s="123">
        <v>20</v>
      </c>
      <c r="X2" s="18">
        <v>21</v>
      </c>
      <c r="Y2" s="18">
        <v>22</v>
      </c>
      <c r="Z2" s="18">
        <v>23</v>
      </c>
      <c r="AA2" s="18">
        <v>24</v>
      </c>
      <c r="AB2" s="135">
        <v>25</v>
      </c>
      <c r="AC2" s="21">
        <v>26</v>
      </c>
      <c r="AD2" s="123">
        <v>27</v>
      </c>
      <c r="AE2" s="18">
        <v>28</v>
      </c>
      <c r="AF2" s="18">
        <v>29</v>
      </c>
      <c r="AG2" s="18">
        <v>30</v>
      </c>
      <c r="AH2" s="22">
        <v>31</v>
      </c>
      <c r="AI2" s="172"/>
      <c r="AJ2" s="175"/>
      <c r="AK2" s="176"/>
      <c r="AL2" s="179"/>
      <c r="AM2" s="180"/>
      <c r="AN2" s="157"/>
    </row>
    <row r="3" spans="2:41" ht="17.100000000000001" customHeight="1">
      <c r="B3" s="3">
        <v>1</v>
      </c>
      <c r="C3" s="117" t="s">
        <v>16</v>
      </c>
      <c r="D3" s="24">
        <v>8</v>
      </c>
      <c r="E3" s="127">
        <v>8</v>
      </c>
      <c r="F3" s="25"/>
      <c r="G3" s="137"/>
      <c r="H3" s="125">
        <v>8</v>
      </c>
      <c r="I3" s="128">
        <v>8</v>
      </c>
      <c r="J3" s="127">
        <v>8</v>
      </c>
      <c r="K3" s="128">
        <v>8</v>
      </c>
      <c r="L3" s="127">
        <v>8</v>
      </c>
      <c r="M3" s="27"/>
      <c r="N3" s="137"/>
      <c r="O3" s="138">
        <v>8</v>
      </c>
      <c r="P3" s="128">
        <v>8</v>
      </c>
      <c r="Q3" s="128">
        <v>8</v>
      </c>
      <c r="R3" s="128">
        <v>8</v>
      </c>
      <c r="S3" s="127">
        <v>5</v>
      </c>
      <c r="T3" s="25">
        <v>5</v>
      </c>
      <c r="U3" s="137"/>
      <c r="V3" s="139">
        <v>5</v>
      </c>
      <c r="W3" s="128">
        <v>7</v>
      </c>
      <c r="X3" s="128">
        <v>7</v>
      </c>
      <c r="Y3" s="127">
        <v>5</v>
      </c>
      <c r="Z3" s="127"/>
      <c r="AA3" s="25"/>
      <c r="AB3" s="137"/>
      <c r="AC3" s="140">
        <v>9</v>
      </c>
      <c r="AD3" s="128">
        <v>9</v>
      </c>
      <c r="AE3" s="127">
        <v>9</v>
      </c>
      <c r="AF3" s="128">
        <v>9</v>
      </c>
      <c r="AG3" s="127">
        <v>8.5</v>
      </c>
      <c r="AH3" s="42"/>
      <c r="AI3" s="61">
        <f>SUM(D3:AH3)</f>
        <v>166.5</v>
      </c>
      <c r="AJ3" s="267" t="s">
        <v>1</v>
      </c>
      <c r="AK3" s="267"/>
      <c r="AL3" s="331"/>
      <c r="AM3" s="331"/>
      <c r="AN3" s="16"/>
    </row>
    <row r="4" spans="2:41" ht="9.6" customHeight="1" thickBot="1">
      <c r="B4" s="3"/>
      <c r="C4" s="113" t="s">
        <v>14</v>
      </c>
      <c r="D4" s="114" t="s">
        <v>37</v>
      </c>
      <c r="E4" s="131" t="s">
        <v>168</v>
      </c>
      <c r="F4" s="25"/>
      <c r="G4" s="141"/>
      <c r="H4" s="142" t="s">
        <v>168</v>
      </c>
      <c r="I4" s="126" t="s">
        <v>168</v>
      </c>
      <c r="J4" s="131" t="s">
        <v>168</v>
      </c>
      <c r="K4" s="126" t="s">
        <v>168</v>
      </c>
      <c r="L4" s="131" t="s">
        <v>168</v>
      </c>
      <c r="M4" s="27"/>
      <c r="N4" s="143"/>
      <c r="O4" s="144"/>
      <c r="P4" s="126"/>
      <c r="Q4" s="126"/>
      <c r="R4" s="126"/>
      <c r="S4" s="131"/>
      <c r="T4" s="25"/>
      <c r="U4" s="143"/>
      <c r="V4" s="145"/>
      <c r="W4" s="126"/>
      <c r="X4" s="126"/>
      <c r="Y4" s="131"/>
      <c r="Z4" s="131"/>
      <c r="AA4" s="25"/>
      <c r="AB4" s="143"/>
      <c r="AC4" s="146"/>
      <c r="AD4" s="126"/>
      <c r="AE4" s="131"/>
      <c r="AF4" s="126"/>
      <c r="AG4" s="131"/>
      <c r="AH4" s="42"/>
      <c r="AI4" s="115"/>
      <c r="AJ4" s="268"/>
      <c r="AK4" s="268"/>
      <c r="AL4" s="331"/>
      <c r="AM4" s="331"/>
      <c r="AN4" s="16"/>
    </row>
    <row r="5" spans="2:41" ht="8.4499999999999993" customHeight="1">
      <c r="B5" s="166">
        <v>2</v>
      </c>
      <c r="C5" s="167" t="s">
        <v>21</v>
      </c>
      <c r="D5" s="161"/>
      <c r="E5" s="159"/>
      <c r="F5" s="169"/>
      <c r="G5" s="170"/>
      <c r="H5" s="161"/>
      <c r="I5" s="163"/>
      <c r="J5" s="159"/>
      <c r="K5" s="163"/>
      <c r="L5" s="159"/>
      <c r="M5" s="165"/>
      <c r="N5" s="159"/>
      <c r="O5" s="161"/>
      <c r="P5" s="163"/>
      <c r="Q5" s="159"/>
      <c r="R5" s="159"/>
      <c r="S5" s="159"/>
      <c r="T5" s="165"/>
      <c r="U5" s="159"/>
      <c r="V5" s="161"/>
      <c r="W5" s="163"/>
      <c r="X5" s="159"/>
      <c r="Y5" s="159"/>
      <c r="Z5" s="159"/>
      <c r="AA5" s="165"/>
      <c r="AB5" s="159"/>
      <c r="AC5" s="161"/>
      <c r="AD5" s="163"/>
      <c r="AE5" s="159"/>
      <c r="AF5" s="159"/>
      <c r="AG5" s="159"/>
      <c r="AH5" s="192"/>
      <c r="AI5" s="193">
        <f>SUM(G5+N5+U5+AB5)*1.5</f>
        <v>0</v>
      </c>
      <c r="AJ5" s="195">
        <f>SUM(AI3,AI7,AI9,AI12,AI5)</f>
        <v>171.5</v>
      </c>
      <c r="AK5" s="196"/>
      <c r="AL5" s="201" t="s">
        <v>91</v>
      </c>
      <c r="AM5" s="202"/>
      <c r="AN5" s="157"/>
    </row>
    <row r="6" spans="2:41" ht="9" customHeight="1">
      <c r="B6" s="166"/>
      <c r="C6" s="168"/>
      <c r="D6" s="162"/>
      <c r="E6" s="160"/>
      <c r="F6" s="169"/>
      <c r="G6" s="171"/>
      <c r="H6" s="162"/>
      <c r="I6" s="164"/>
      <c r="J6" s="160"/>
      <c r="K6" s="164"/>
      <c r="L6" s="160"/>
      <c r="M6" s="165"/>
      <c r="N6" s="160"/>
      <c r="O6" s="162"/>
      <c r="P6" s="164"/>
      <c r="Q6" s="160"/>
      <c r="R6" s="160"/>
      <c r="S6" s="160"/>
      <c r="T6" s="165"/>
      <c r="U6" s="160"/>
      <c r="V6" s="162"/>
      <c r="W6" s="164"/>
      <c r="X6" s="160"/>
      <c r="Y6" s="160"/>
      <c r="Z6" s="160"/>
      <c r="AA6" s="165"/>
      <c r="AB6" s="160"/>
      <c r="AC6" s="162"/>
      <c r="AD6" s="164"/>
      <c r="AE6" s="160"/>
      <c r="AF6" s="160"/>
      <c r="AG6" s="160"/>
      <c r="AH6" s="192"/>
      <c r="AI6" s="194"/>
      <c r="AJ6" s="197"/>
      <c r="AK6" s="198"/>
      <c r="AL6" s="181">
        <v>22</v>
      </c>
      <c r="AM6" s="182"/>
      <c r="AN6" s="157"/>
    </row>
    <row r="7" spans="2:41" ht="8.4499999999999993" customHeight="1">
      <c r="B7" s="166">
        <v>3</v>
      </c>
      <c r="C7" s="183" t="s">
        <v>17</v>
      </c>
      <c r="D7" s="184"/>
      <c r="E7" s="186"/>
      <c r="F7" s="186"/>
      <c r="G7" s="188"/>
      <c r="H7" s="184"/>
      <c r="I7" s="190"/>
      <c r="J7" s="186"/>
      <c r="K7" s="186"/>
      <c r="L7" s="186"/>
      <c r="M7" s="186"/>
      <c r="N7" s="188"/>
      <c r="O7" s="184"/>
      <c r="P7" s="190"/>
      <c r="Q7" s="186"/>
      <c r="R7" s="186"/>
      <c r="S7" s="186"/>
      <c r="T7" s="186"/>
      <c r="U7" s="188"/>
      <c r="V7" s="184"/>
      <c r="W7" s="190"/>
      <c r="X7" s="186"/>
      <c r="Y7" s="186">
        <v>3</v>
      </c>
      <c r="Z7" s="186"/>
      <c r="AA7" s="186"/>
      <c r="AB7" s="188"/>
      <c r="AC7" s="184"/>
      <c r="AD7" s="190"/>
      <c r="AE7" s="186"/>
      <c r="AF7" s="186"/>
      <c r="AG7" s="186"/>
      <c r="AH7" s="215"/>
      <c r="AI7" s="193">
        <f>SUM(D7:AH8)</f>
        <v>3</v>
      </c>
      <c r="AJ7" s="197"/>
      <c r="AK7" s="198"/>
      <c r="AL7" s="203" t="s">
        <v>92</v>
      </c>
      <c r="AM7" s="204"/>
      <c r="AN7" s="157"/>
    </row>
    <row r="8" spans="2:41" ht="8.4499999999999993" customHeight="1">
      <c r="B8" s="166"/>
      <c r="C8" s="183"/>
      <c r="D8" s="185"/>
      <c r="E8" s="187"/>
      <c r="F8" s="187"/>
      <c r="G8" s="189"/>
      <c r="H8" s="185"/>
      <c r="I8" s="191"/>
      <c r="J8" s="187"/>
      <c r="K8" s="187"/>
      <c r="L8" s="187"/>
      <c r="M8" s="187"/>
      <c r="N8" s="189"/>
      <c r="O8" s="185"/>
      <c r="P8" s="191"/>
      <c r="Q8" s="187"/>
      <c r="R8" s="187"/>
      <c r="S8" s="187"/>
      <c r="T8" s="187"/>
      <c r="U8" s="189"/>
      <c r="V8" s="185"/>
      <c r="W8" s="191"/>
      <c r="X8" s="187"/>
      <c r="Y8" s="187"/>
      <c r="Z8" s="187"/>
      <c r="AA8" s="187"/>
      <c r="AB8" s="189"/>
      <c r="AC8" s="185"/>
      <c r="AD8" s="191"/>
      <c r="AE8" s="187"/>
      <c r="AF8" s="187"/>
      <c r="AG8" s="187"/>
      <c r="AH8" s="216"/>
      <c r="AI8" s="194"/>
      <c r="AJ8" s="197"/>
      <c r="AK8" s="198"/>
      <c r="AL8" s="181">
        <f>AL6*8</f>
        <v>176</v>
      </c>
      <c r="AM8" s="182"/>
      <c r="AN8" s="157"/>
    </row>
    <row r="9" spans="2:41" ht="17.100000000000001" customHeight="1" thickBot="1">
      <c r="B9" s="3">
        <v>4</v>
      </c>
      <c r="C9" s="117" t="s">
        <v>18</v>
      </c>
      <c r="D9" s="130"/>
      <c r="E9" s="131"/>
      <c r="F9" s="131"/>
      <c r="G9" s="136"/>
      <c r="H9" s="125"/>
      <c r="I9" s="126"/>
      <c r="J9" s="131"/>
      <c r="K9" s="128"/>
      <c r="L9" s="127"/>
      <c r="M9" s="127"/>
      <c r="N9" s="47"/>
      <c r="O9" s="125"/>
      <c r="P9" s="128"/>
      <c r="Q9" s="127"/>
      <c r="R9" s="128"/>
      <c r="S9" s="127"/>
      <c r="T9" s="127"/>
      <c r="U9" s="47"/>
      <c r="V9" s="125"/>
      <c r="W9" s="128"/>
      <c r="X9" s="127"/>
      <c r="Y9" s="128">
        <v>2</v>
      </c>
      <c r="Z9" s="127"/>
      <c r="AA9" s="127"/>
      <c r="AB9" s="47"/>
      <c r="AC9" s="125"/>
      <c r="AD9" s="128"/>
      <c r="AE9" s="127"/>
      <c r="AF9" s="128"/>
      <c r="AG9" s="127"/>
      <c r="AH9" s="124"/>
      <c r="AI9" s="61">
        <f>SUM(D9:AH9)</f>
        <v>2</v>
      </c>
      <c r="AJ9" s="199"/>
      <c r="AK9" s="200"/>
      <c r="AL9" s="213"/>
      <c r="AM9" s="214"/>
      <c r="AN9" s="16"/>
    </row>
    <row r="10" spans="2:41" ht="8.4499999999999993" customHeight="1">
      <c r="B10" s="166">
        <v>5</v>
      </c>
      <c r="C10" s="183" t="s">
        <v>19</v>
      </c>
      <c r="D10" s="207">
        <f>SUM(D3:G3)</f>
        <v>16</v>
      </c>
      <c r="E10" s="208"/>
      <c r="F10" s="208"/>
      <c r="G10" s="209"/>
      <c r="H10" s="207">
        <f>SUM(H3:N3)</f>
        <v>40</v>
      </c>
      <c r="I10" s="208"/>
      <c r="J10" s="208"/>
      <c r="K10" s="208"/>
      <c r="L10" s="208"/>
      <c r="M10" s="208"/>
      <c r="N10" s="208"/>
      <c r="O10" s="207">
        <f>SUM(O3:U3)</f>
        <v>42</v>
      </c>
      <c r="P10" s="208"/>
      <c r="Q10" s="208"/>
      <c r="R10" s="208"/>
      <c r="S10" s="208"/>
      <c r="T10" s="208"/>
      <c r="U10" s="208"/>
      <c r="V10" s="207">
        <f>SUM(V3:AB3)</f>
        <v>24</v>
      </c>
      <c r="W10" s="208"/>
      <c r="X10" s="208"/>
      <c r="Y10" s="208"/>
      <c r="Z10" s="208"/>
      <c r="AA10" s="208"/>
      <c r="AB10" s="208"/>
      <c r="AC10" s="207">
        <f>SUM(AC3:AH3)</f>
        <v>44.5</v>
      </c>
      <c r="AD10" s="208"/>
      <c r="AE10" s="208"/>
      <c r="AF10" s="208"/>
      <c r="AG10" s="208"/>
      <c r="AH10" s="209"/>
      <c r="AI10" s="219"/>
      <c r="AJ10" s="29" t="s">
        <v>93</v>
      </c>
      <c r="AK10" s="217" t="s">
        <v>95</v>
      </c>
      <c r="AL10" s="218"/>
      <c r="AM10" s="30" t="s">
        <v>96</v>
      </c>
      <c r="AN10" s="157"/>
    </row>
    <row r="11" spans="2:41" ht="8.4499999999999993" customHeight="1" thickBot="1">
      <c r="B11" s="166"/>
      <c r="C11" s="183"/>
      <c r="D11" s="210"/>
      <c r="E11" s="211"/>
      <c r="F11" s="211"/>
      <c r="G11" s="212"/>
      <c r="H11" s="210"/>
      <c r="I11" s="211"/>
      <c r="J11" s="211"/>
      <c r="K11" s="211"/>
      <c r="L11" s="211"/>
      <c r="M11" s="211"/>
      <c r="N11" s="211"/>
      <c r="O11" s="210"/>
      <c r="P11" s="211"/>
      <c r="Q11" s="211"/>
      <c r="R11" s="211"/>
      <c r="S11" s="211"/>
      <c r="T11" s="211"/>
      <c r="U11" s="211"/>
      <c r="V11" s="210"/>
      <c r="W11" s="211"/>
      <c r="X11" s="211"/>
      <c r="Y11" s="211"/>
      <c r="Z11" s="211"/>
      <c r="AA11" s="211"/>
      <c r="AB11" s="211"/>
      <c r="AC11" s="210"/>
      <c r="AD11" s="211"/>
      <c r="AE11" s="211"/>
      <c r="AF11" s="211"/>
      <c r="AG11" s="211"/>
      <c r="AH11" s="212"/>
      <c r="AI11" s="219"/>
      <c r="AJ11" s="31" t="s">
        <v>94</v>
      </c>
      <c r="AK11" s="223" t="s">
        <v>94</v>
      </c>
      <c r="AL11" s="224"/>
      <c r="AM11" s="32" t="s">
        <v>97</v>
      </c>
      <c r="AN11" s="157"/>
    </row>
    <row r="12" spans="2:41" ht="8.4499999999999993" customHeight="1">
      <c r="B12" s="166">
        <v>6</v>
      </c>
      <c r="C12" s="167" t="s">
        <v>20</v>
      </c>
      <c r="D12" s="205"/>
      <c r="E12" s="186"/>
      <c r="F12" s="186"/>
      <c r="G12" s="188"/>
      <c r="H12" s="184"/>
      <c r="I12" s="190"/>
      <c r="J12" s="186"/>
      <c r="K12" s="186"/>
      <c r="L12" s="186"/>
      <c r="M12" s="186"/>
      <c r="N12" s="188"/>
      <c r="O12" s="184"/>
      <c r="P12" s="190"/>
      <c r="Q12" s="186"/>
      <c r="R12" s="186"/>
      <c r="S12" s="186"/>
      <c r="T12" s="186"/>
      <c r="U12" s="188"/>
      <c r="V12" s="184"/>
      <c r="W12" s="190"/>
      <c r="X12" s="186"/>
      <c r="Y12" s="186"/>
      <c r="Z12" s="186"/>
      <c r="AA12" s="186"/>
      <c r="AB12" s="188"/>
      <c r="AC12" s="184"/>
      <c r="AD12" s="190"/>
      <c r="AE12" s="186"/>
      <c r="AF12" s="186"/>
      <c r="AG12" s="186"/>
      <c r="AH12" s="188"/>
      <c r="AI12" s="241">
        <f>SUM(D12:AH13)</f>
        <v>0</v>
      </c>
      <c r="AJ12" s="242">
        <f>AJ5</f>
        <v>171.5</v>
      </c>
      <c r="AK12" s="243">
        <f>SUM(AL8)</f>
        <v>176</v>
      </c>
      <c r="AL12" s="244"/>
      <c r="AM12" s="237">
        <f>AJ12-AK12</f>
        <v>-4.5</v>
      </c>
      <c r="AN12" s="157"/>
    </row>
    <row r="13" spans="2:41" ht="8.4499999999999993" customHeight="1" thickBot="1">
      <c r="B13" s="166"/>
      <c r="C13" s="168"/>
      <c r="D13" s="206"/>
      <c r="E13" s="187"/>
      <c r="F13" s="187"/>
      <c r="G13" s="189"/>
      <c r="H13" s="185"/>
      <c r="I13" s="191"/>
      <c r="J13" s="187"/>
      <c r="K13" s="187"/>
      <c r="L13" s="187"/>
      <c r="M13" s="187"/>
      <c r="N13" s="189"/>
      <c r="O13" s="185"/>
      <c r="P13" s="191"/>
      <c r="Q13" s="187"/>
      <c r="R13" s="187"/>
      <c r="S13" s="187"/>
      <c r="T13" s="187"/>
      <c r="U13" s="189"/>
      <c r="V13" s="185"/>
      <c r="W13" s="191"/>
      <c r="X13" s="187"/>
      <c r="Y13" s="187"/>
      <c r="Z13" s="187"/>
      <c r="AA13" s="187"/>
      <c r="AB13" s="189"/>
      <c r="AC13" s="185"/>
      <c r="AD13" s="191"/>
      <c r="AE13" s="187"/>
      <c r="AF13" s="187"/>
      <c r="AG13" s="187"/>
      <c r="AH13" s="189"/>
      <c r="AI13" s="241"/>
      <c r="AJ13" s="242"/>
      <c r="AK13" s="245"/>
      <c r="AL13" s="246"/>
      <c r="AM13" s="238"/>
      <c r="AN13" s="157"/>
    </row>
    <row r="14" spans="2:41">
      <c r="B14" s="248"/>
      <c r="C14" s="239"/>
      <c r="D14" s="240"/>
      <c r="E14" s="240"/>
      <c r="F14" s="240"/>
      <c r="G14" s="240"/>
      <c r="H14" s="240"/>
      <c r="I14" s="240"/>
      <c r="J14" s="240"/>
      <c r="K14" s="240"/>
      <c r="L14" s="240"/>
      <c r="M14" s="240"/>
      <c r="N14" s="240"/>
      <c r="O14" s="240"/>
      <c r="P14" s="240"/>
      <c r="Q14" s="240"/>
      <c r="R14" s="240"/>
      <c r="S14" s="240"/>
      <c r="T14" s="240"/>
      <c r="U14" s="240"/>
      <c r="V14" s="240"/>
      <c r="W14" s="240"/>
      <c r="X14" s="240"/>
      <c r="Y14" s="240"/>
      <c r="Z14" s="240"/>
      <c r="AA14" s="240"/>
      <c r="AB14" s="240"/>
      <c r="AC14" s="240"/>
      <c r="AD14" s="240"/>
      <c r="AE14" s="240"/>
      <c r="AF14" s="240"/>
      <c r="AG14" s="240"/>
      <c r="AH14" s="240"/>
      <c r="AI14" s="240"/>
      <c r="AJ14" s="240"/>
      <c r="AK14" s="240"/>
      <c r="AL14" s="240"/>
      <c r="AM14" s="240"/>
      <c r="AN14" s="240"/>
      <c r="AO14" s="33"/>
    </row>
    <row r="15" spans="2:41" ht="8.4499999999999993" customHeight="1">
      <c r="B15" s="248"/>
      <c r="C15" s="158" t="s">
        <v>22</v>
      </c>
      <c r="D15" s="147" t="s">
        <v>221</v>
      </c>
      <c r="E15" s="332" t="s">
        <v>42</v>
      </c>
      <c r="F15" s="333"/>
      <c r="G15" s="333"/>
      <c r="H15" s="333"/>
      <c r="I15" s="333"/>
      <c r="J15" s="333"/>
      <c r="K15" s="334"/>
      <c r="L15" s="332" t="s">
        <v>43</v>
      </c>
      <c r="M15" s="333"/>
      <c r="N15" s="333"/>
      <c r="O15" s="333"/>
      <c r="P15" s="333"/>
      <c r="Q15" s="333"/>
      <c r="R15" s="334"/>
      <c r="S15" s="332" t="s">
        <v>44</v>
      </c>
      <c r="T15" s="333"/>
      <c r="U15" s="333"/>
      <c r="V15" s="333"/>
      <c r="W15" s="333"/>
      <c r="X15" s="333"/>
      <c r="Y15" s="334"/>
      <c r="Z15" s="332" t="s">
        <v>45</v>
      </c>
      <c r="AA15" s="333"/>
      <c r="AB15" s="333"/>
      <c r="AC15" s="333"/>
      <c r="AD15" s="333"/>
      <c r="AE15" s="334"/>
      <c r="AF15" s="341"/>
      <c r="AG15" s="342"/>
      <c r="AH15" s="343"/>
      <c r="AI15" s="172" t="s">
        <v>0</v>
      </c>
      <c r="AJ15" s="221" t="s">
        <v>98</v>
      </c>
      <c r="AK15" s="221"/>
      <c r="AL15" s="220" t="s">
        <v>99</v>
      </c>
      <c r="AM15" s="220"/>
      <c r="AN15" s="225"/>
    </row>
    <row r="16" spans="2:41" ht="8.4499999999999993" customHeight="1">
      <c r="B16" s="248"/>
      <c r="C16" s="158"/>
      <c r="D16" s="132">
        <v>1</v>
      </c>
      <c r="E16" s="21">
        <v>2</v>
      </c>
      <c r="F16" s="123">
        <v>3</v>
      </c>
      <c r="G16" s="18">
        <v>4</v>
      </c>
      <c r="H16" s="18">
        <v>5</v>
      </c>
      <c r="I16" s="18">
        <v>6</v>
      </c>
      <c r="J16" s="18">
        <v>7</v>
      </c>
      <c r="K16" s="135">
        <v>8</v>
      </c>
      <c r="L16" s="21">
        <v>9</v>
      </c>
      <c r="M16" s="123">
        <v>10</v>
      </c>
      <c r="N16" s="18">
        <v>11</v>
      </c>
      <c r="O16" s="18">
        <v>12</v>
      </c>
      <c r="P16" s="18">
        <v>13</v>
      </c>
      <c r="Q16" s="18">
        <v>14</v>
      </c>
      <c r="R16" s="135">
        <v>15</v>
      </c>
      <c r="S16" s="21">
        <v>16</v>
      </c>
      <c r="T16" s="123">
        <v>17</v>
      </c>
      <c r="U16" s="18">
        <v>18</v>
      </c>
      <c r="V16" s="18">
        <v>19</v>
      </c>
      <c r="W16" s="18">
        <v>20</v>
      </c>
      <c r="X16" s="18">
        <v>21</v>
      </c>
      <c r="Y16" s="135">
        <v>22</v>
      </c>
      <c r="Z16" s="21">
        <v>23</v>
      </c>
      <c r="AA16" s="123">
        <v>24</v>
      </c>
      <c r="AB16" s="18">
        <v>25</v>
      </c>
      <c r="AC16" s="18">
        <v>26</v>
      </c>
      <c r="AD16" s="18">
        <v>27</v>
      </c>
      <c r="AE16" s="22">
        <v>28</v>
      </c>
      <c r="AF16" s="344"/>
      <c r="AG16" s="345"/>
      <c r="AH16" s="346"/>
      <c r="AI16" s="172"/>
      <c r="AJ16" s="222"/>
      <c r="AK16" s="222"/>
      <c r="AL16" s="220"/>
      <c r="AM16" s="220"/>
      <c r="AN16" s="226"/>
    </row>
    <row r="17" spans="2:40" ht="17.100000000000001" customHeight="1">
      <c r="B17" s="3">
        <v>1</v>
      </c>
      <c r="C17" s="117" t="s">
        <v>23</v>
      </c>
      <c r="D17" s="44"/>
      <c r="E17" s="140">
        <v>8.5</v>
      </c>
      <c r="F17" s="128">
        <v>9</v>
      </c>
      <c r="G17" s="127">
        <v>8</v>
      </c>
      <c r="H17" s="128">
        <v>8</v>
      </c>
      <c r="I17" s="127">
        <v>8</v>
      </c>
      <c r="J17" s="25"/>
      <c r="K17" s="137"/>
      <c r="L17" s="140">
        <v>8</v>
      </c>
      <c r="M17" s="128">
        <v>8</v>
      </c>
      <c r="N17" s="127">
        <v>8</v>
      </c>
      <c r="O17" s="128">
        <v>8</v>
      </c>
      <c r="P17" s="127">
        <v>8</v>
      </c>
      <c r="Q17" s="25"/>
      <c r="R17" s="137"/>
      <c r="S17" s="140">
        <v>5</v>
      </c>
      <c r="T17" s="128">
        <v>5</v>
      </c>
      <c r="U17" s="127">
        <v>9</v>
      </c>
      <c r="V17" s="128">
        <v>8.5</v>
      </c>
      <c r="W17" s="127">
        <v>8.5</v>
      </c>
      <c r="X17" s="25"/>
      <c r="Y17" s="137">
        <v>5</v>
      </c>
      <c r="Z17" s="140">
        <v>8.5</v>
      </c>
      <c r="AA17" s="128">
        <v>8.25</v>
      </c>
      <c r="AB17" s="127">
        <v>8</v>
      </c>
      <c r="AC17" s="128">
        <v>8</v>
      </c>
      <c r="AD17" s="127">
        <v>8</v>
      </c>
      <c r="AE17" s="25"/>
      <c r="AF17" s="227"/>
      <c r="AG17" s="228"/>
      <c r="AH17" s="229"/>
      <c r="AI17" s="61">
        <f>SUM(D17:AE17)</f>
        <v>163.25</v>
      </c>
      <c r="AJ17" s="267" t="s">
        <v>1</v>
      </c>
      <c r="AK17" s="267"/>
      <c r="AL17" s="269">
        <f>AL3+AM12</f>
        <v>-4.5</v>
      </c>
      <c r="AM17" s="269"/>
      <c r="AN17" s="34"/>
    </row>
    <row r="18" spans="2:40" ht="9.6" customHeight="1" thickBot="1">
      <c r="B18" s="3"/>
      <c r="C18" s="113" t="s">
        <v>14</v>
      </c>
      <c r="D18" s="44"/>
      <c r="E18" s="146"/>
      <c r="F18" s="128"/>
      <c r="G18" s="127" t="s">
        <v>170</v>
      </c>
      <c r="H18" s="128" t="s">
        <v>170</v>
      </c>
      <c r="I18" s="127" t="s">
        <v>170</v>
      </c>
      <c r="J18" s="25"/>
      <c r="K18" s="137"/>
      <c r="L18" s="146" t="s">
        <v>170</v>
      </c>
      <c r="M18" s="128" t="s">
        <v>170</v>
      </c>
      <c r="N18" s="127" t="s">
        <v>170</v>
      </c>
      <c r="O18" s="128" t="s">
        <v>170</v>
      </c>
      <c r="P18" s="127" t="s">
        <v>170</v>
      </c>
      <c r="Q18" s="25"/>
      <c r="R18" s="137"/>
      <c r="S18" s="146"/>
      <c r="T18" s="128"/>
      <c r="U18" s="127"/>
      <c r="V18" s="128"/>
      <c r="W18" s="127"/>
      <c r="X18" s="25"/>
      <c r="Y18" s="137"/>
      <c r="Z18" s="146"/>
      <c r="AA18" s="128"/>
      <c r="AB18" s="127"/>
      <c r="AC18" s="128"/>
      <c r="AD18" s="127"/>
      <c r="AE18" s="25"/>
      <c r="AF18" s="230"/>
      <c r="AG18" s="231"/>
      <c r="AH18" s="232"/>
      <c r="AI18" s="115"/>
      <c r="AJ18" s="268"/>
      <c r="AK18" s="268"/>
      <c r="AL18" s="269"/>
      <c r="AM18" s="269"/>
      <c r="AN18" s="16"/>
    </row>
    <row r="19" spans="2:40" ht="8.4499999999999993" customHeight="1">
      <c r="B19" s="247">
        <v>2</v>
      </c>
      <c r="C19" s="167" t="s">
        <v>21</v>
      </c>
      <c r="D19" s="159"/>
      <c r="E19" s="161"/>
      <c r="F19" s="163"/>
      <c r="G19" s="159"/>
      <c r="H19" s="159"/>
      <c r="I19" s="159"/>
      <c r="J19" s="169"/>
      <c r="K19" s="159"/>
      <c r="L19" s="161"/>
      <c r="M19" s="163"/>
      <c r="N19" s="159"/>
      <c r="O19" s="159"/>
      <c r="P19" s="163"/>
      <c r="Q19" s="169"/>
      <c r="R19" s="159"/>
      <c r="S19" s="161"/>
      <c r="T19" s="163"/>
      <c r="U19" s="163"/>
      <c r="V19" s="159"/>
      <c r="W19" s="159"/>
      <c r="X19" s="169"/>
      <c r="Y19" s="159"/>
      <c r="Z19" s="161"/>
      <c r="AA19" s="163"/>
      <c r="AB19" s="159"/>
      <c r="AC19" s="159"/>
      <c r="AD19" s="159"/>
      <c r="AE19" s="169"/>
      <c r="AF19" s="230"/>
      <c r="AG19" s="231"/>
      <c r="AH19" s="232"/>
      <c r="AI19" s="236">
        <f>SUM(D19+K19+R19+Y19)*1.5</f>
        <v>0</v>
      </c>
      <c r="AJ19" s="195">
        <f>SUM(AI17:AI23,AI26)</f>
        <v>168.25</v>
      </c>
      <c r="AK19" s="196"/>
      <c r="AL19" s="201" t="s">
        <v>100</v>
      </c>
      <c r="AM19" s="202"/>
      <c r="AN19" s="157"/>
    </row>
    <row r="20" spans="2:40" ht="8.4499999999999993" customHeight="1">
      <c r="B20" s="247"/>
      <c r="C20" s="168"/>
      <c r="D20" s="160"/>
      <c r="E20" s="162"/>
      <c r="F20" s="164"/>
      <c r="G20" s="160"/>
      <c r="H20" s="160"/>
      <c r="I20" s="160"/>
      <c r="J20" s="169"/>
      <c r="K20" s="160"/>
      <c r="L20" s="162"/>
      <c r="M20" s="164"/>
      <c r="N20" s="160"/>
      <c r="O20" s="160"/>
      <c r="P20" s="164"/>
      <c r="Q20" s="169"/>
      <c r="R20" s="160"/>
      <c r="S20" s="162"/>
      <c r="T20" s="164"/>
      <c r="U20" s="164"/>
      <c r="V20" s="160"/>
      <c r="W20" s="160"/>
      <c r="X20" s="169"/>
      <c r="Y20" s="160"/>
      <c r="Z20" s="162"/>
      <c r="AA20" s="164"/>
      <c r="AB20" s="160"/>
      <c r="AC20" s="160"/>
      <c r="AD20" s="160"/>
      <c r="AE20" s="169"/>
      <c r="AF20" s="230"/>
      <c r="AG20" s="231"/>
      <c r="AH20" s="232"/>
      <c r="AI20" s="236"/>
      <c r="AJ20" s="197"/>
      <c r="AK20" s="198"/>
      <c r="AL20" s="181">
        <v>20</v>
      </c>
      <c r="AM20" s="182"/>
      <c r="AN20" s="157"/>
    </row>
    <row r="21" spans="2:40" ht="8.4499999999999993" customHeight="1">
      <c r="B21" s="247">
        <v>3</v>
      </c>
      <c r="C21" s="183" t="s">
        <v>17</v>
      </c>
      <c r="D21" s="249"/>
      <c r="E21" s="184"/>
      <c r="F21" s="190"/>
      <c r="G21" s="186"/>
      <c r="H21" s="186"/>
      <c r="I21" s="186"/>
      <c r="J21" s="186"/>
      <c r="K21" s="188"/>
      <c r="L21" s="184"/>
      <c r="M21" s="190"/>
      <c r="N21" s="186"/>
      <c r="O21" s="186"/>
      <c r="P21" s="186"/>
      <c r="Q21" s="186"/>
      <c r="R21" s="188"/>
      <c r="S21" s="184"/>
      <c r="T21" s="190"/>
      <c r="U21" s="186"/>
      <c r="V21" s="186"/>
      <c r="W21" s="186"/>
      <c r="X21" s="186"/>
      <c r="Y21" s="188"/>
      <c r="Z21" s="184"/>
      <c r="AA21" s="190"/>
      <c r="AB21" s="186"/>
      <c r="AC21" s="186"/>
      <c r="AD21" s="186"/>
      <c r="AE21" s="215"/>
      <c r="AF21" s="230"/>
      <c r="AG21" s="231"/>
      <c r="AH21" s="232"/>
      <c r="AI21" s="236">
        <f>SUM(D21:AE22)</f>
        <v>0</v>
      </c>
      <c r="AJ21" s="197"/>
      <c r="AK21" s="198"/>
      <c r="AL21" s="202" t="s">
        <v>101</v>
      </c>
      <c r="AM21" s="204"/>
      <c r="AN21" s="157"/>
    </row>
    <row r="22" spans="2:40" ht="8.4499999999999993" customHeight="1">
      <c r="B22" s="247"/>
      <c r="C22" s="183"/>
      <c r="D22" s="250"/>
      <c r="E22" s="185"/>
      <c r="F22" s="191"/>
      <c r="G22" s="187"/>
      <c r="H22" s="187"/>
      <c r="I22" s="187"/>
      <c r="J22" s="187"/>
      <c r="K22" s="189"/>
      <c r="L22" s="185"/>
      <c r="M22" s="191"/>
      <c r="N22" s="187"/>
      <c r="O22" s="187"/>
      <c r="P22" s="187"/>
      <c r="Q22" s="187"/>
      <c r="R22" s="189"/>
      <c r="S22" s="185"/>
      <c r="T22" s="191"/>
      <c r="U22" s="187"/>
      <c r="V22" s="187"/>
      <c r="W22" s="187"/>
      <c r="X22" s="187"/>
      <c r="Y22" s="189"/>
      <c r="Z22" s="185"/>
      <c r="AA22" s="191"/>
      <c r="AB22" s="187"/>
      <c r="AC22" s="187"/>
      <c r="AD22" s="187"/>
      <c r="AE22" s="216"/>
      <c r="AF22" s="230"/>
      <c r="AG22" s="231"/>
      <c r="AH22" s="232"/>
      <c r="AI22" s="236"/>
      <c r="AJ22" s="197"/>
      <c r="AK22" s="198"/>
      <c r="AL22" s="181">
        <f>AL20*8</f>
        <v>160</v>
      </c>
      <c r="AM22" s="182"/>
      <c r="AN22" s="157"/>
    </row>
    <row r="23" spans="2:40" ht="17.100000000000001" customHeight="1" thickBot="1">
      <c r="B23" s="3">
        <v>4</v>
      </c>
      <c r="C23" s="117" t="s">
        <v>18</v>
      </c>
      <c r="D23" s="45"/>
      <c r="E23" s="125"/>
      <c r="F23" s="128"/>
      <c r="G23" s="127"/>
      <c r="H23" s="128"/>
      <c r="I23" s="127"/>
      <c r="J23" s="127"/>
      <c r="K23" s="47"/>
      <c r="L23" s="125"/>
      <c r="M23" s="128"/>
      <c r="N23" s="127"/>
      <c r="O23" s="128"/>
      <c r="P23" s="127"/>
      <c r="Q23" s="127"/>
      <c r="R23" s="47"/>
      <c r="S23" s="125"/>
      <c r="T23" s="128"/>
      <c r="U23" s="127"/>
      <c r="V23" s="128"/>
      <c r="W23" s="127"/>
      <c r="X23" s="127"/>
      <c r="Y23" s="47"/>
      <c r="Z23" s="125"/>
      <c r="AA23" s="128"/>
      <c r="AB23" s="127"/>
      <c r="AC23" s="128"/>
      <c r="AD23" s="127"/>
      <c r="AE23" s="124"/>
      <c r="AF23" s="230"/>
      <c r="AG23" s="231"/>
      <c r="AH23" s="232"/>
      <c r="AI23" s="61">
        <f>SUM(D23:AE23)</f>
        <v>0</v>
      </c>
      <c r="AJ23" s="199"/>
      <c r="AK23" s="200"/>
      <c r="AL23" s="213"/>
      <c r="AM23" s="214"/>
      <c r="AN23" s="16"/>
    </row>
    <row r="24" spans="2:40" ht="8.4499999999999993" customHeight="1">
      <c r="B24" s="247">
        <v>5</v>
      </c>
      <c r="C24" s="183" t="s">
        <v>19</v>
      </c>
      <c r="D24" s="335">
        <f>SUM(D17:D17)</f>
        <v>0</v>
      </c>
      <c r="E24" s="207">
        <f>SUM(E17:K17)</f>
        <v>41.5</v>
      </c>
      <c r="F24" s="208"/>
      <c r="G24" s="208"/>
      <c r="H24" s="208"/>
      <c r="I24" s="208"/>
      <c r="J24" s="208"/>
      <c r="K24" s="209"/>
      <c r="L24" s="207">
        <f>SUM(L17:R17)</f>
        <v>40</v>
      </c>
      <c r="M24" s="208"/>
      <c r="N24" s="208"/>
      <c r="O24" s="208"/>
      <c r="P24" s="208"/>
      <c r="Q24" s="208"/>
      <c r="R24" s="209"/>
      <c r="S24" s="207">
        <f>SUM(S17:Y17)</f>
        <v>41</v>
      </c>
      <c r="T24" s="208"/>
      <c r="U24" s="208"/>
      <c r="V24" s="208"/>
      <c r="W24" s="208"/>
      <c r="X24" s="208"/>
      <c r="Y24" s="209"/>
      <c r="Z24" s="207">
        <f>SUM(Z17:AE17)</f>
        <v>40.75</v>
      </c>
      <c r="AA24" s="208"/>
      <c r="AB24" s="208"/>
      <c r="AC24" s="208"/>
      <c r="AD24" s="208"/>
      <c r="AE24" s="209"/>
      <c r="AF24" s="230"/>
      <c r="AG24" s="231"/>
      <c r="AH24" s="232"/>
      <c r="AI24" s="219"/>
      <c r="AJ24" s="35" t="s">
        <v>93</v>
      </c>
      <c r="AK24" s="251" t="s">
        <v>95</v>
      </c>
      <c r="AL24" s="252"/>
      <c r="AM24" s="36" t="s">
        <v>96</v>
      </c>
      <c r="AN24" s="157"/>
    </row>
    <row r="25" spans="2:40" ht="8.4499999999999993" customHeight="1" thickBot="1">
      <c r="B25" s="247"/>
      <c r="C25" s="183"/>
      <c r="D25" s="336"/>
      <c r="E25" s="210"/>
      <c r="F25" s="211"/>
      <c r="G25" s="211"/>
      <c r="H25" s="211"/>
      <c r="I25" s="211"/>
      <c r="J25" s="211"/>
      <c r="K25" s="212"/>
      <c r="L25" s="210"/>
      <c r="M25" s="211"/>
      <c r="N25" s="211"/>
      <c r="O25" s="211"/>
      <c r="P25" s="211"/>
      <c r="Q25" s="211"/>
      <c r="R25" s="212"/>
      <c r="S25" s="210"/>
      <c r="T25" s="211"/>
      <c r="U25" s="211"/>
      <c r="V25" s="211"/>
      <c r="W25" s="211"/>
      <c r="X25" s="211"/>
      <c r="Y25" s="212"/>
      <c r="Z25" s="210"/>
      <c r="AA25" s="211"/>
      <c r="AB25" s="211"/>
      <c r="AC25" s="211"/>
      <c r="AD25" s="211"/>
      <c r="AE25" s="212"/>
      <c r="AF25" s="230"/>
      <c r="AG25" s="231"/>
      <c r="AH25" s="232"/>
      <c r="AI25" s="219"/>
      <c r="AJ25" s="37" t="s">
        <v>102</v>
      </c>
      <c r="AK25" s="253" t="s">
        <v>102</v>
      </c>
      <c r="AL25" s="254"/>
      <c r="AM25" s="38" t="s">
        <v>103</v>
      </c>
      <c r="AN25" s="157"/>
    </row>
    <row r="26" spans="2:40" ht="8.4499999999999993" customHeight="1">
      <c r="B26" s="247">
        <v>6</v>
      </c>
      <c r="C26" s="167" t="s">
        <v>20</v>
      </c>
      <c r="D26" s="256"/>
      <c r="E26" s="184"/>
      <c r="F26" s="190"/>
      <c r="G26" s="186"/>
      <c r="H26" s="186"/>
      <c r="I26" s="186"/>
      <c r="J26" s="186"/>
      <c r="K26" s="188"/>
      <c r="L26" s="184"/>
      <c r="M26" s="190"/>
      <c r="N26" s="186"/>
      <c r="O26" s="186"/>
      <c r="P26" s="186"/>
      <c r="Q26" s="186"/>
      <c r="R26" s="188"/>
      <c r="S26" s="184"/>
      <c r="T26" s="190"/>
      <c r="U26" s="186"/>
      <c r="V26" s="186"/>
      <c r="W26" s="186"/>
      <c r="X26" s="186"/>
      <c r="Y26" s="188">
        <v>5</v>
      </c>
      <c r="Z26" s="184"/>
      <c r="AA26" s="190"/>
      <c r="AB26" s="186"/>
      <c r="AC26" s="186"/>
      <c r="AD26" s="186"/>
      <c r="AE26" s="215"/>
      <c r="AF26" s="230"/>
      <c r="AG26" s="231"/>
      <c r="AH26" s="232"/>
      <c r="AI26" s="255">
        <f>SUM(D26:AE27)</f>
        <v>5</v>
      </c>
      <c r="AJ26" s="242">
        <f>AK12+AJ19+AM12</f>
        <v>339.75</v>
      </c>
      <c r="AK26" s="243">
        <f>AK12+AL22</f>
        <v>336</v>
      </c>
      <c r="AL26" s="244"/>
      <c r="AM26" s="237">
        <f>AJ26-AK26</f>
        <v>3.75</v>
      </c>
      <c r="AN26" s="157"/>
    </row>
    <row r="27" spans="2:40" ht="8.4499999999999993" customHeight="1" thickBot="1">
      <c r="B27" s="247"/>
      <c r="C27" s="168"/>
      <c r="D27" s="257"/>
      <c r="E27" s="185"/>
      <c r="F27" s="191"/>
      <c r="G27" s="187"/>
      <c r="H27" s="187"/>
      <c r="I27" s="187"/>
      <c r="J27" s="187"/>
      <c r="K27" s="189"/>
      <c r="L27" s="185"/>
      <c r="M27" s="191"/>
      <c r="N27" s="187"/>
      <c r="O27" s="187"/>
      <c r="P27" s="187"/>
      <c r="Q27" s="187"/>
      <c r="R27" s="189"/>
      <c r="S27" s="185"/>
      <c r="T27" s="191"/>
      <c r="U27" s="187"/>
      <c r="V27" s="187"/>
      <c r="W27" s="187"/>
      <c r="X27" s="187"/>
      <c r="Y27" s="189"/>
      <c r="Z27" s="185"/>
      <c r="AA27" s="191"/>
      <c r="AB27" s="187"/>
      <c r="AC27" s="187"/>
      <c r="AD27" s="187"/>
      <c r="AE27" s="216"/>
      <c r="AF27" s="233"/>
      <c r="AG27" s="234"/>
      <c r="AH27" s="235"/>
      <c r="AI27" s="255"/>
      <c r="AJ27" s="242"/>
      <c r="AK27" s="245"/>
      <c r="AL27" s="246"/>
      <c r="AM27" s="238"/>
      <c r="AN27" s="157"/>
    </row>
    <row r="28" spans="2:40">
      <c r="B28" s="248"/>
      <c r="C28" s="262"/>
      <c r="D28" s="263"/>
      <c r="E28" s="263"/>
      <c r="F28" s="263"/>
      <c r="G28" s="263"/>
      <c r="H28" s="263"/>
      <c r="I28" s="263"/>
      <c r="J28" s="263"/>
      <c r="K28" s="263"/>
      <c r="L28" s="263"/>
      <c r="M28" s="263"/>
      <c r="N28" s="263"/>
      <c r="O28" s="263"/>
      <c r="P28" s="263"/>
      <c r="Q28" s="263"/>
      <c r="R28" s="263"/>
      <c r="S28" s="263"/>
      <c r="T28" s="263"/>
      <c r="U28" s="263"/>
      <c r="V28" s="263"/>
      <c r="W28" s="263"/>
      <c r="X28" s="263"/>
      <c r="Y28" s="263"/>
      <c r="Z28" s="263"/>
      <c r="AA28" s="263"/>
      <c r="AB28" s="263"/>
      <c r="AC28" s="263"/>
      <c r="AD28" s="263"/>
      <c r="AE28" s="263"/>
      <c r="AF28" s="263"/>
      <c r="AG28" s="263"/>
      <c r="AH28" s="263"/>
      <c r="AI28" s="263"/>
      <c r="AJ28" s="263"/>
      <c r="AK28" s="263"/>
      <c r="AL28" s="263"/>
      <c r="AM28" s="263"/>
      <c r="AN28" s="240"/>
    </row>
    <row r="29" spans="2:40" ht="8.4499999999999993" customHeight="1">
      <c r="B29" s="248"/>
      <c r="C29" s="158" t="s">
        <v>24</v>
      </c>
      <c r="D29" s="147" t="s">
        <v>222</v>
      </c>
      <c r="E29" s="332" t="s">
        <v>46</v>
      </c>
      <c r="F29" s="333"/>
      <c r="G29" s="333"/>
      <c r="H29" s="333"/>
      <c r="I29" s="333"/>
      <c r="J29" s="333"/>
      <c r="K29" s="334"/>
      <c r="L29" s="332" t="s">
        <v>47</v>
      </c>
      <c r="M29" s="333"/>
      <c r="N29" s="333"/>
      <c r="O29" s="333"/>
      <c r="P29" s="333"/>
      <c r="Q29" s="333"/>
      <c r="R29" s="334"/>
      <c r="S29" s="332" t="s">
        <v>48</v>
      </c>
      <c r="T29" s="333"/>
      <c r="U29" s="333"/>
      <c r="V29" s="333"/>
      <c r="W29" s="333"/>
      <c r="X29" s="333"/>
      <c r="Y29" s="334"/>
      <c r="Z29" s="333" t="s">
        <v>49</v>
      </c>
      <c r="AA29" s="333"/>
      <c r="AB29" s="333"/>
      <c r="AC29" s="333"/>
      <c r="AD29" s="333"/>
      <c r="AE29" s="333"/>
      <c r="AF29" s="334"/>
      <c r="AG29" s="333" t="s">
        <v>50</v>
      </c>
      <c r="AH29" s="334"/>
      <c r="AI29" s="264" t="s">
        <v>0</v>
      </c>
      <c r="AJ29" s="221" t="s">
        <v>104</v>
      </c>
      <c r="AK29" s="221"/>
      <c r="AL29" s="220" t="s">
        <v>105</v>
      </c>
      <c r="AM29" s="220"/>
      <c r="AN29" s="258"/>
    </row>
    <row r="30" spans="2:40" ht="8.4499999999999993" customHeight="1">
      <c r="B30" s="248"/>
      <c r="C30" s="158"/>
      <c r="D30" s="132">
        <v>1</v>
      </c>
      <c r="E30" s="21">
        <v>2</v>
      </c>
      <c r="F30" s="123">
        <v>3</v>
      </c>
      <c r="G30" s="18">
        <v>4</v>
      </c>
      <c r="H30" s="18">
        <v>5</v>
      </c>
      <c r="I30" s="18">
        <v>6</v>
      </c>
      <c r="J30" s="18">
        <v>7</v>
      </c>
      <c r="K30" s="135">
        <v>8</v>
      </c>
      <c r="L30" s="21">
        <v>9</v>
      </c>
      <c r="M30" s="123">
        <v>10</v>
      </c>
      <c r="N30" s="18">
        <v>11</v>
      </c>
      <c r="O30" s="18">
        <v>12</v>
      </c>
      <c r="P30" s="18">
        <v>13</v>
      </c>
      <c r="Q30" s="18">
        <v>14</v>
      </c>
      <c r="R30" s="135">
        <v>15</v>
      </c>
      <c r="S30" s="21">
        <v>16</v>
      </c>
      <c r="T30" s="123">
        <v>17</v>
      </c>
      <c r="U30" s="18">
        <v>18</v>
      </c>
      <c r="V30" s="18">
        <v>19</v>
      </c>
      <c r="W30" s="18">
        <v>20</v>
      </c>
      <c r="X30" s="18">
        <v>21</v>
      </c>
      <c r="Y30" s="135">
        <v>22</v>
      </c>
      <c r="Z30" s="21">
        <v>23</v>
      </c>
      <c r="AA30" s="123">
        <v>24</v>
      </c>
      <c r="AB30" s="18">
        <v>25</v>
      </c>
      <c r="AC30" s="18">
        <v>26</v>
      </c>
      <c r="AD30" s="18">
        <v>27</v>
      </c>
      <c r="AE30" s="18">
        <v>28</v>
      </c>
      <c r="AF30" s="135">
        <v>29</v>
      </c>
      <c r="AG30" s="21">
        <v>30</v>
      </c>
      <c r="AH30" s="133">
        <v>31</v>
      </c>
      <c r="AI30" s="172"/>
      <c r="AJ30" s="222"/>
      <c r="AK30" s="222"/>
      <c r="AL30" s="220"/>
      <c r="AM30" s="220"/>
      <c r="AN30" s="259"/>
    </row>
    <row r="31" spans="2:40" ht="17.100000000000001" customHeight="1">
      <c r="B31" s="3">
        <v>1</v>
      </c>
      <c r="C31" s="117" t="s">
        <v>16</v>
      </c>
      <c r="D31" s="44"/>
      <c r="E31" s="125">
        <v>8</v>
      </c>
      <c r="F31" s="128">
        <v>8</v>
      </c>
      <c r="G31" s="127">
        <v>8</v>
      </c>
      <c r="H31" s="127">
        <v>9</v>
      </c>
      <c r="I31" s="127">
        <v>9</v>
      </c>
      <c r="J31" s="25"/>
      <c r="K31" s="137"/>
      <c r="L31" s="125">
        <v>8</v>
      </c>
      <c r="M31" s="153">
        <v>8</v>
      </c>
      <c r="N31" s="127">
        <v>8</v>
      </c>
      <c r="O31" s="127">
        <v>9</v>
      </c>
      <c r="P31" s="127">
        <v>9</v>
      </c>
      <c r="Q31" s="25"/>
      <c r="R31" s="137"/>
      <c r="S31" s="125">
        <v>7</v>
      </c>
      <c r="T31" s="128">
        <v>7</v>
      </c>
      <c r="U31" s="127">
        <v>9</v>
      </c>
      <c r="V31" s="127">
        <v>8</v>
      </c>
      <c r="W31" s="127">
        <v>8</v>
      </c>
      <c r="X31" s="25"/>
      <c r="Y31" s="137"/>
      <c r="Z31" s="125">
        <v>9</v>
      </c>
      <c r="AA31" s="128">
        <v>9</v>
      </c>
      <c r="AB31" s="127">
        <v>8.5</v>
      </c>
      <c r="AC31" s="127">
        <v>8.5</v>
      </c>
      <c r="AD31" s="127">
        <v>8</v>
      </c>
      <c r="AE31" s="25"/>
      <c r="AF31" s="137"/>
      <c r="AG31" s="125">
        <v>8</v>
      </c>
      <c r="AH31" s="134">
        <v>8</v>
      </c>
      <c r="AI31" s="61">
        <f>SUM(D31:AH31)</f>
        <v>182</v>
      </c>
      <c r="AJ31" s="267" t="s">
        <v>1</v>
      </c>
      <c r="AK31" s="267"/>
      <c r="AL31" s="269">
        <f>AL17+AM26</f>
        <v>-0.75</v>
      </c>
      <c r="AM31" s="269"/>
      <c r="AN31" s="39"/>
    </row>
    <row r="32" spans="2:40" ht="9.6" customHeight="1" thickBot="1">
      <c r="B32" s="3"/>
      <c r="C32" s="113" t="s">
        <v>14</v>
      </c>
      <c r="D32" s="44"/>
      <c r="E32" s="125" t="s">
        <v>169</v>
      </c>
      <c r="F32" s="128" t="s">
        <v>169</v>
      </c>
      <c r="G32" s="127" t="s">
        <v>169</v>
      </c>
      <c r="H32" s="127"/>
      <c r="I32" s="127"/>
      <c r="J32" s="25"/>
      <c r="K32" s="137"/>
      <c r="L32" s="125"/>
      <c r="M32" s="128"/>
      <c r="N32" s="127"/>
      <c r="O32" s="127"/>
      <c r="P32" s="127"/>
      <c r="Q32" s="25"/>
      <c r="R32" s="137"/>
      <c r="S32" s="125"/>
      <c r="T32" s="128"/>
      <c r="U32" s="127"/>
      <c r="V32" s="127"/>
      <c r="W32" s="127"/>
      <c r="X32" s="25"/>
      <c r="Y32" s="137"/>
      <c r="Z32" s="125"/>
      <c r="AA32" s="128"/>
      <c r="AB32" s="127"/>
      <c r="AC32" s="127"/>
      <c r="AD32" s="127"/>
      <c r="AE32" s="25"/>
      <c r="AF32" s="137"/>
      <c r="AG32" s="125"/>
      <c r="AH32" s="134"/>
      <c r="AI32" s="115"/>
      <c r="AJ32" s="268"/>
      <c r="AK32" s="268"/>
      <c r="AL32" s="269"/>
      <c r="AM32" s="269"/>
      <c r="AN32" s="16"/>
    </row>
    <row r="33" spans="2:41" ht="8.4499999999999993" customHeight="1">
      <c r="B33" s="166">
        <v>2</v>
      </c>
      <c r="C33" s="167" t="s">
        <v>21</v>
      </c>
      <c r="D33" s="170"/>
      <c r="E33" s="161"/>
      <c r="F33" s="163"/>
      <c r="G33" s="260"/>
      <c r="H33" s="159"/>
      <c r="I33" s="159"/>
      <c r="J33" s="188"/>
      <c r="K33" s="159"/>
      <c r="L33" s="272"/>
      <c r="M33" s="265"/>
      <c r="N33" s="266"/>
      <c r="O33" s="266"/>
      <c r="P33" s="266"/>
      <c r="Q33" s="188"/>
      <c r="R33" s="274"/>
      <c r="S33" s="272"/>
      <c r="T33" s="265"/>
      <c r="U33" s="266"/>
      <c r="V33" s="266"/>
      <c r="W33" s="266"/>
      <c r="X33" s="186"/>
      <c r="Y33" s="265"/>
      <c r="Z33" s="272"/>
      <c r="AA33" s="265"/>
      <c r="AB33" s="266"/>
      <c r="AC33" s="266"/>
      <c r="AD33" s="266"/>
      <c r="AE33" s="186"/>
      <c r="AF33" s="347"/>
      <c r="AG33" s="161"/>
      <c r="AH33" s="348"/>
      <c r="AI33" s="236">
        <f>SUM(D33+K33+R33+Y33+AF33)*1.5</f>
        <v>0</v>
      </c>
      <c r="AJ33" s="195">
        <f>SUM(AI31:AI37,AI40)</f>
        <v>182</v>
      </c>
      <c r="AK33" s="196"/>
      <c r="AL33" s="201" t="s">
        <v>106</v>
      </c>
      <c r="AM33" s="202"/>
      <c r="AN33" s="157"/>
    </row>
    <row r="34" spans="2:41" ht="8.4499999999999993" customHeight="1">
      <c r="B34" s="166"/>
      <c r="C34" s="168"/>
      <c r="D34" s="171"/>
      <c r="E34" s="162"/>
      <c r="F34" s="164"/>
      <c r="G34" s="261"/>
      <c r="H34" s="160"/>
      <c r="I34" s="160"/>
      <c r="J34" s="189"/>
      <c r="K34" s="160"/>
      <c r="L34" s="272"/>
      <c r="M34" s="265"/>
      <c r="N34" s="266"/>
      <c r="O34" s="266"/>
      <c r="P34" s="266"/>
      <c r="Q34" s="189"/>
      <c r="R34" s="274"/>
      <c r="S34" s="272"/>
      <c r="T34" s="265"/>
      <c r="U34" s="266"/>
      <c r="V34" s="266"/>
      <c r="W34" s="266"/>
      <c r="X34" s="187"/>
      <c r="Y34" s="265"/>
      <c r="Z34" s="272"/>
      <c r="AA34" s="265"/>
      <c r="AB34" s="266"/>
      <c r="AC34" s="266"/>
      <c r="AD34" s="266"/>
      <c r="AE34" s="187"/>
      <c r="AF34" s="347"/>
      <c r="AG34" s="162"/>
      <c r="AH34" s="348"/>
      <c r="AI34" s="236"/>
      <c r="AJ34" s="197"/>
      <c r="AK34" s="198"/>
      <c r="AL34" s="181">
        <v>22</v>
      </c>
      <c r="AM34" s="182"/>
      <c r="AN34" s="157"/>
    </row>
    <row r="35" spans="2:41" ht="8.4499999999999993" customHeight="1">
      <c r="B35" s="166">
        <v>3</v>
      </c>
      <c r="C35" s="183" t="s">
        <v>17</v>
      </c>
      <c r="D35" s="275"/>
      <c r="E35" s="270"/>
      <c r="F35" s="271"/>
      <c r="G35" s="271"/>
      <c r="H35" s="169"/>
      <c r="I35" s="169"/>
      <c r="J35" s="169"/>
      <c r="K35" s="165"/>
      <c r="L35" s="270"/>
      <c r="M35" s="271"/>
      <c r="N35" s="271"/>
      <c r="O35" s="169"/>
      <c r="P35" s="169"/>
      <c r="Q35" s="169"/>
      <c r="R35" s="165"/>
      <c r="S35" s="270"/>
      <c r="T35" s="271"/>
      <c r="U35" s="271"/>
      <c r="V35" s="169"/>
      <c r="W35" s="169"/>
      <c r="X35" s="169"/>
      <c r="Y35" s="165"/>
      <c r="Z35" s="270"/>
      <c r="AA35" s="271"/>
      <c r="AB35" s="271"/>
      <c r="AC35" s="169"/>
      <c r="AD35" s="169"/>
      <c r="AE35" s="169"/>
      <c r="AF35" s="165"/>
      <c r="AG35" s="184"/>
      <c r="AH35" s="273"/>
      <c r="AI35" s="236">
        <f>SUM(D35:AH36)</f>
        <v>0</v>
      </c>
      <c r="AJ35" s="197"/>
      <c r="AK35" s="198"/>
      <c r="AL35" s="202" t="s">
        <v>107</v>
      </c>
      <c r="AM35" s="204"/>
      <c r="AN35" s="157"/>
    </row>
    <row r="36" spans="2:41" ht="8.4499999999999993" customHeight="1">
      <c r="B36" s="166"/>
      <c r="C36" s="183"/>
      <c r="D36" s="275"/>
      <c r="E36" s="270"/>
      <c r="F36" s="271"/>
      <c r="G36" s="271"/>
      <c r="H36" s="169"/>
      <c r="I36" s="169"/>
      <c r="J36" s="169"/>
      <c r="K36" s="165"/>
      <c r="L36" s="270"/>
      <c r="M36" s="271"/>
      <c r="N36" s="271"/>
      <c r="O36" s="169"/>
      <c r="P36" s="169"/>
      <c r="Q36" s="169"/>
      <c r="R36" s="165"/>
      <c r="S36" s="270"/>
      <c r="T36" s="271"/>
      <c r="U36" s="271"/>
      <c r="V36" s="169"/>
      <c r="W36" s="169"/>
      <c r="X36" s="169"/>
      <c r="Y36" s="165"/>
      <c r="Z36" s="270"/>
      <c r="AA36" s="271"/>
      <c r="AB36" s="271"/>
      <c r="AC36" s="169"/>
      <c r="AD36" s="169"/>
      <c r="AE36" s="169"/>
      <c r="AF36" s="165"/>
      <c r="AG36" s="185"/>
      <c r="AH36" s="273"/>
      <c r="AI36" s="236"/>
      <c r="AJ36" s="197"/>
      <c r="AK36" s="198"/>
      <c r="AL36" s="181">
        <f>AL34*8</f>
        <v>176</v>
      </c>
      <c r="AM36" s="182"/>
      <c r="AN36" s="157"/>
    </row>
    <row r="37" spans="2:41" ht="17.100000000000001" customHeight="1" thickBot="1">
      <c r="B37" s="3">
        <v>4</v>
      </c>
      <c r="C37" s="117" t="s">
        <v>18</v>
      </c>
      <c r="D37" s="129"/>
      <c r="E37" s="125"/>
      <c r="F37" s="128"/>
      <c r="G37" s="128"/>
      <c r="H37" s="127"/>
      <c r="I37" s="127"/>
      <c r="J37" s="127"/>
      <c r="K37" s="47"/>
      <c r="L37" s="125"/>
      <c r="M37" s="128"/>
      <c r="N37" s="128"/>
      <c r="O37" s="127"/>
      <c r="P37" s="127"/>
      <c r="Q37" s="127"/>
      <c r="R37" s="47"/>
      <c r="S37" s="125"/>
      <c r="T37" s="128"/>
      <c r="U37" s="128"/>
      <c r="V37" s="127"/>
      <c r="W37" s="127"/>
      <c r="X37" s="127"/>
      <c r="Y37" s="47"/>
      <c r="Z37" s="125"/>
      <c r="AA37" s="128"/>
      <c r="AB37" s="128"/>
      <c r="AC37" s="127"/>
      <c r="AD37" s="127"/>
      <c r="AE37" s="127"/>
      <c r="AF37" s="47"/>
      <c r="AG37" s="125"/>
      <c r="AH37" s="134"/>
      <c r="AI37" s="61">
        <f>SUM(D37:AH37)</f>
        <v>0</v>
      </c>
      <c r="AJ37" s="199"/>
      <c r="AK37" s="200"/>
      <c r="AL37" s="213"/>
      <c r="AM37" s="214"/>
      <c r="AN37" s="16"/>
    </row>
    <row r="38" spans="2:41" ht="8.4499999999999993" customHeight="1">
      <c r="B38" s="166">
        <v>5</v>
      </c>
      <c r="C38" s="183" t="s">
        <v>19</v>
      </c>
      <c r="D38" s="335">
        <f>SUM(D31)</f>
        <v>0</v>
      </c>
      <c r="E38" s="207">
        <f>SUM(E31:K31)</f>
        <v>42</v>
      </c>
      <c r="F38" s="208"/>
      <c r="G38" s="208"/>
      <c r="H38" s="208"/>
      <c r="I38" s="208"/>
      <c r="J38" s="208"/>
      <c r="K38" s="208"/>
      <c r="L38" s="207">
        <f>SUM(L31:R31)</f>
        <v>42</v>
      </c>
      <c r="M38" s="208"/>
      <c r="N38" s="208"/>
      <c r="O38" s="208"/>
      <c r="P38" s="208"/>
      <c r="Q38" s="208"/>
      <c r="R38" s="208"/>
      <c r="S38" s="207">
        <f>SUM(S31:Y31)</f>
        <v>39</v>
      </c>
      <c r="T38" s="208"/>
      <c r="U38" s="208"/>
      <c r="V38" s="208"/>
      <c r="W38" s="208"/>
      <c r="X38" s="208"/>
      <c r="Y38" s="208"/>
      <c r="Z38" s="337">
        <f>SUM(Z31:AF31)</f>
        <v>43</v>
      </c>
      <c r="AA38" s="338"/>
      <c r="AB38" s="338"/>
      <c r="AC38" s="338"/>
      <c r="AD38" s="338"/>
      <c r="AE38" s="338"/>
      <c r="AF38" s="338"/>
      <c r="AG38" s="207">
        <f>SUM(AG31:AH31)</f>
        <v>16</v>
      </c>
      <c r="AH38" s="209"/>
      <c r="AI38" s="219"/>
      <c r="AJ38" s="35" t="s">
        <v>93</v>
      </c>
      <c r="AK38" s="251" t="s">
        <v>95</v>
      </c>
      <c r="AL38" s="252"/>
      <c r="AM38" s="36" t="s">
        <v>96</v>
      </c>
      <c r="AN38" s="157"/>
    </row>
    <row r="39" spans="2:41" ht="8.4499999999999993" customHeight="1" thickBot="1">
      <c r="B39" s="166"/>
      <c r="C39" s="183"/>
      <c r="D39" s="336"/>
      <c r="E39" s="210"/>
      <c r="F39" s="211"/>
      <c r="G39" s="211"/>
      <c r="H39" s="211"/>
      <c r="I39" s="211"/>
      <c r="J39" s="211"/>
      <c r="K39" s="211"/>
      <c r="L39" s="210"/>
      <c r="M39" s="211"/>
      <c r="N39" s="211"/>
      <c r="O39" s="211"/>
      <c r="P39" s="211"/>
      <c r="Q39" s="211"/>
      <c r="R39" s="211"/>
      <c r="S39" s="210"/>
      <c r="T39" s="211"/>
      <c r="U39" s="211"/>
      <c r="V39" s="211"/>
      <c r="W39" s="211"/>
      <c r="X39" s="211"/>
      <c r="Y39" s="211"/>
      <c r="Z39" s="339"/>
      <c r="AA39" s="340"/>
      <c r="AB39" s="340"/>
      <c r="AC39" s="340"/>
      <c r="AD39" s="340"/>
      <c r="AE39" s="340"/>
      <c r="AF39" s="340"/>
      <c r="AG39" s="210"/>
      <c r="AH39" s="212"/>
      <c r="AI39" s="219"/>
      <c r="AJ39" s="37" t="s">
        <v>108</v>
      </c>
      <c r="AK39" s="253" t="s">
        <v>108</v>
      </c>
      <c r="AL39" s="254"/>
      <c r="AM39" s="38" t="s">
        <v>109</v>
      </c>
      <c r="AN39" s="157"/>
    </row>
    <row r="40" spans="2:41" ht="8.4499999999999993" customHeight="1">
      <c r="B40" s="166">
        <v>6</v>
      </c>
      <c r="C40" s="167" t="s">
        <v>20</v>
      </c>
      <c r="D40" s="275"/>
      <c r="E40" s="270"/>
      <c r="F40" s="271"/>
      <c r="G40" s="271"/>
      <c r="H40" s="169"/>
      <c r="I40" s="169"/>
      <c r="J40" s="169"/>
      <c r="K40" s="165"/>
      <c r="L40" s="270"/>
      <c r="M40" s="271"/>
      <c r="N40" s="271"/>
      <c r="O40" s="169"/>
      <c r="P40" s="169"/>
      <c r="Q40" s="169"/>
      <c r="R40" s="165"/>
      <c r="S40" s="270"/>
      <c r="T40" s="271"/>
      <c r="U40" s="271"/>
      <c r="V40" s="169"/>
      <c r="W40" s="169"/>
      <c r="X40" s="169"/>
      <c r="Y40" s="165"/>
      <c r="Z40" s="270"/>
      <c r="AA40" s="271"/>
      <c r="AB40" s="271"/>
      <c r="AC40" s="169"/>
      <c r="AD40" s="169"/>
      <c r="AE40" s="169"/>
      <c r="AF40" s="165"/>
      <c r="AG40" s="184"/>
      <c r="AH40" s="273"/>
      <c r="AI40" s="255">
        <f>SUM(D40:AH41)</f>
        <v>0</v>
      </c>
      <c r="AJ40" s="242">
        <f>AK26+AM26+AJ33</f>
        <v>521.75</v>
      </c>
      <c r="AK40" s="243">
        <f>AK26+AL36</f>
        <v>512</v>
      </c>
      <c r="AL40" s="244"/>
      <c r="AM40" s="237">
        <f>AJ40-AK40</f>
        <v>9.75</v>
      </c>
      <c r="AN40" s="157"/>
    </row>
    <row r="41" spans="2:41" ht="8.4499999999999993" customHeight="1" thickBot="1">
      <c r="B41" s="166"/>
      <c r="C41" s="168"/>
      <c r="D41" s="275"/>
      <c r="E41" s="270"/>
      <c r="F41" s="271"/>
      <c r="G41" s="271"/>
      <c r="H41" s="169"/>
      <c r="I41" s="169"/>
      <c r="J41" s="169"/>
      <c r="K41" s="165"/>
      <c r="L41" s="270"/>
      <c r="M41" s="271"/>
      <c r="N41" s="271"/>
      <c r="O41" s="169"/>
      <c r="P41" s="169"/>
      <c r="Q41" s="169"/>
      <c r="R41" s="165"/>
      <c r="S41" s="270"/>
      <c r="T41" s="271"/>
      <c r="U41" s="271"/>
      <c r="V41" s="169"/>
      <c r="W41" s="169"/>
      <c r="X41" s="169"/>
      <c r="Y41" s="165"/>
      <c r="Z41" s="270"/>
      <c r="AA41" s="271"/>
      <c r="AB41" s="271"/>
      <c r="AC41" s="169"/>
      <c r="AD41" s="169"/>
      <c r="AE41" s="169"/>
      <c r="AF41" s="165"/>
      <c r="AG41" s="185"/>
      <c r="AH41" s="273"/>
      <c r="AI41" s="255"/>
      <c r="AJ41" s="242"/>
      <c r="AK41" s="245"/>
      <c r="AL41" s="246"/>
      <c r="AM41" s="238"/>
      <c r="AN41" s="157"/>
    </row>
    <row r="42" spans="2:41">
      <c r="B42" s="248"/>
      <c r="C42" s="239"/>
      <c r="D42" s="240"/>
      <c r="E42" s="240"/>
      <c r="F42" s="240"/>
      <c r="G42" s="240"/>
      <c r="H42" s="240"/>
      <c r="I42" s="240"/>
      <c r="J42" s="240"/>
      <c r="K42" s="240"/>
      <c r="L42" s="240"/>
      <c r="M42" s="240"/>
      <c r="N42" s="240"/>
      <c r="O42" s="240"/>
      <c r="P42" s="240"/>
      <c r="Q42" s="240"/>
      <c r="R42" s="240"/>
      <c r="S42" s="240"/>
      <c r="T42" s="240"/>
      <c r="U42" s="240"/>
      <c r="V42" s="240"/>
      <c r="W42" s="240"/>
      <c r="X42" s="240"/>
      <c r="Y42" s="240"/>
      <c r="Z42" s="240"/>
      <c r="AA42" s="240"/>
      <c r="AB42" s="240"/>
      <c r="AC42" s="240"/>
      <c r="AD42" s="240"/>
      <c r="AE42" s="240"/>
      <c r="AF42" s="240"/>
      <c r="AG42" s="240"/>
      <c r="AH42" s="240"/>
      <c r="AI42" s="240"/>
      <c r="AJ42" s="240"/>
      <c r="AK42" s="240"/>
      <c r="AL42" s="240"/>
      <c r="AM42" s="240"/>
      <c r="AN42" s="240"/>
      <c r="AO42" s="2"/>
    </row>
    <row r="43" spans="2:41" ht="8.4499999999999993" customHeight="1">
      <c r="B43" s="248"/>
      <c r="C43" s="158" t="s">
        <v>25</v>
      </c>
      <c r="D43" s="278" t="s">
        <v>50</v>
      </c>
      <c r="E43" s="278"/>
      <c r="F43" s="278"/>
      <c r="G43" s="278"/>
      <c r="H43" s="278"/>
      <c r="I43" s="278" t="s">
        <v>51</v>
      </c>
      <c r="J43" s="278"/>
      <c r="K43" s="278"/>
      <c r="L43" s="278"/>
      <c r="M43" s="278"/>
      <c r="N43" s="278"/>
      <c r="O43" s="278"/>
      <c r="P43" s="278" t="s">
        <v>52</v>
      </c>
      <c r="Q43" s="278"/>
      <c r="R43" s="278"/>
      <c r="S43" s="278"/>
      <c r="T43" s="278"/>
      <c r="U43" s="278"/>
      <c r="V43" s="278"/>
      <c r="W43" s="278" t="s">
        <v>53</v>
      </c>
      <c r="X43" s="278"/>
      <c r="Y43" s="278"/>
      <c r="Z43" s="278"/>
      <c r="AA43" s="278"/>
      <c r="AB43" s="278"/>
      <c r="AC43" s="278"/>
      <c r="AD43" s="278" t="s">
        <v>54</v>
      </c>
      <c r="AE43" s="278"/>
      <c r="AF43" s="278"/>
      <c r="AG43" s="278"/>
      <c r="AH43" s="279"/>
      <c r="AI43" s="172" t="s">
        <v>0</v>
      </c>
      <c r="AJ43" s="221" t="s">
        <v>110</v>
      </c>
      <c r="AK43" s="221"/>
      <c r="AL43" s="220" t="s">
        <v>111</v>
      </c>
      <c r="AM43" s="220"/>
      <c r="AN43" s="259"/>
    </row>
    <row r="44" spans="2:41" ht="8.4499999999999993" customHeight="1">
      <c r="B44" s="248"/>
      <c r="C44" s="158"/>
      <c r="D44" s="21">
        <v>1</v>
      </c>
      <c r="E44" s="18">
        <v>2</v>
      </c>
      <c r="F44" s="18">
        <v>3</v>
      </c>
      <c r="G44" s="18">
        <v>4</v>
      </c>
      <c r="H44" s="135">
        <v>5</v>
      </c>
      <c r="I44" s="21">
        <v>6</v>
      </c>
      <c r="J44" s="123">
        <v>7</v>
      </c>
      <c r="K44" s="18">
        <v>8</v>
      </c>
      <c r="L44" s="18">
        <v>9</v>
      </c>
      <c r="M44" s="18">
        <v>10</v>
      </c>
      <c r="N44" s="18">
        <v>11</v>
      </c>
      <c r="O44" s="135">
        <v>12</v>
      </c>
      <c r="P44" s="21">
        <v>13</v>
      </c>
      <c r="Q44" s="123">
        <v>14</v>
      </c>
      <c r="R44" s="18">
        <v>15</v>
      </c>
      <c r="S44" s="18">
        <v>16</v>
      </c>
      <c r="T44" s="18">
        <v>17</v>
      </c>
      <c r="U44" s="18">
        <v>18</v>
      </c>
      <c r="V44" s="135">
        <v>19</v>
      </c>
      <c r="W44" s="21">
        <v>20</v>
      </c>
      <c r="X44" s="123">
        <v>21</v>
      </c>
      <c r="Y44" s="18">
        <v>22</v>
      </c>
      <c r="Z44" s="18">
        <v>23</v>
      </c>
      <c r="AA44" s="18">
        <v>24</v>
      </c>
      <c r="AB44" s="18">
        <v>25</v>
      </c>
      <c r="AC44" s="135">
        <v>26</v>
      </c>
      <c r="AD44" s="21">
        <v>27</v>
      </c>
      <c r="AE44" s="123">
        <v>28</v>
      </c>
      <c r="AF44" s="18">
        <v>29</v>
      </c>
      <c r="AG44" s="22">
        <v>30</v>
      </c>
      <c r="AH44" s="280"/>
      <c r="AI44" s="172"/>
      <c r="AJ44" s="222"/>
      <c r="AK44" s="222"/>
      <c r="AL44" s="220"/>
      <c r="AM44" s="220"/>
      <c r="AN44" s="259"/>
    </row>
    <row r="45" spans="2:41" ht="17.100000000000001" customHeight="1">
      <c r="B45" s="3">
        <v>1</v>
      </c>
      <c r="C45" s="117" t="s">
        <v>16</v>
      </c>
      <c r="D45" s="125">
        <v>8</v>
      </c>
      <c r="E45" s="127">
        <v>8</v>
      </c>
      <c r="F45" s="127">
        <v>8</v>
      </c>
      <c r="G45" s="25"/>
      <c r="H45" s="137"/>
      <c r="I45" s="140">
        <v>8</v>
      </c>
      <c r="J45" s="128">
        <v>8</v>
      </c>
      <c r="K45" s="128">
        <v>8</v>
      </c>
      <c r="L45" s="127">
        <v>8</v>
      </c>
      <c r="M45" s="127">
        <v>8</v>
      </c>
      <c r="N45" s="25"/>
      <c r="O45" s="137"/>
      <c r="P45" s="140">
        <v>8</v>
      </c>
      <c r="Q45" s="128">
        <v>8</v>
      </c>
      <c r="R45" s="128">
        <v>8</v>
      </c>
      <c r="S45" s="127">
        <v>8</v>
      </c>
      <c r="T45" s="127">
        <v>8</v>
      </c>
      <c r="U45" s="25"/>
      <c r="V45" s="137"/>
      <c r="W45" s="140">
        <v>8</v>
      </c>
      <c r="X45" s="128">
        <v>8</v>
      </c>
      <c r="Y45" s="128">
        <v>8</v>
      </c>
      <c r="Z45" s="127">
        <v>8</v>
      </c>
      <c r="AA45" s="127">
        <v>8</v>
      </c>
      <c r="AB45" s="25"/>
      <c r="AC45" s="137"/>
      <c r="AD45" s="140">
        <v>8</v>
      </c>
      <c r="AE45" s="128">
        <v>8</v>
      </c>
      <c r="AF45" s="40">
        <v>8</v>
      </c>
      <c r="AG45" s="124">
        <v>8</v>
      </c>
      <c r="AH45" s="229"/>
      <c r="AI45" s="61">
        <f>SUM(D45:AG45)</f>
        <v>176</v>
      </c>
      <c r="AJ45" s="267" t="s">
        <v>1</v>
      </c>
      <c r="AK45" s="267"/>
      <c r="AL45" s="269">
        <f>AL31+AM40</f>
        <v>9</v>
      </c>
      <c r="AM45" s="269"/>
      <c r="AN45" s="39"/>
    </row>
    <row r="46" spans="2:41" ht="9.6" customHeight="1" thickBot="1">
      <c r="B46" s="3"/>
      <c r="C46" s="113" t="s">
        <v>14</v>
      </c>
      <c r="D46" s="125"/>
      <c r="E46" s="127"/>
      <c r="F46" s="127"/>
      <c r="G46" s="25"/>
      <c r="H46" s="137"/>
      <c r="I46" s="149"/>
      <c r="J46" s="128"/>
      <c r="K46" s="128"/>
      <c r="L46" s="127"/>
      <c r="M46" s="127"/>
      <c r="N46" s="25"/>
      <c r="O46" s="137"/>
      <c r="P46" s="149"/>
      <c r="Q46" s="128"/>
      <c r="R46" s="128"/>
      <c r="S46" s="127"/>
      <c r="T46" s="127"/>
      <c r="U46" s="25"/>
      <c r="V46" s="137"/>
      <c r="W46" s="149"/>
      <c r="X46" s="128"/>
      <c r="Y46" s="128"/>
      <c r="Z46" s="127"/>
      <c r="AA46" s="127"/>
      <c r="AB46" s="25"/>
      <c r="AC46" s="137"/>
      <c r="AD46" s="149"/>
      <c r="AE46" s="128"/>
      <c r="AF46" s="40"/>
      <c r="AG46" s="124"/>
      <c r="AH46" s="232"/>
      <c r="AI46" s="115"/>
      <c r="AJ46" s="268"/>
      <c r="AK46" s="268"/>
      <c r="AL46" s="269"/>
      <c r="AM46" s="269"/>
      <c r="AN46" s="16"/>
    </row>
    <row r="47" spans="2:41" ht="8.4499999999999993" customHeight="1">
      <c r="B47" s="166">
        <v>2</v>
      </c>
      <c r="C47" s="167" t="s">
        <v>21</v>
      </c>
      <c r="D47" s="272"/>
      <c r="E47" s="266"/>
      <c r="F47" s="266"/>
      <c r="G47" s="186"/>
      <c r="H47" s="266"/>
      <c r="I47" s="272"/>
      <c r="J47" s="265"/>
      <c r="K47" s="265"/>
      <c r="L47" s="266"/>
      <c r="M47" s="266"/>
      <c r="N47" s="186"/>
      <c r="O47" s="281"/>
      <c r="P47" s="272"/>
      <c r="Q47" s="265"/>
      <c r="R47" s="265"/>
      <c r="S47" s="266"/>
      <c r="T47" s="266"/>
      <c r="U47" s="186"/>
      <c r="V47" s="281"/>
      <c r="W47" s="272"/>
      <c r="X47" s="265"/>
      <c r="Y47" s="265"/>
      <c r="Z47" s="266"/>
      <c r="AA47" s="266"/>
      <c r="AB47" s="186"/>
      <c r="AC47" s="281"/>
      <c r="AD47" s="272"/>
      <c r="AE47" s="265"/>
      <c r="AF47" s="265"/>
      <c r="AG47" s="276"/>
      <c r="AH47" s="232"/>
      <c r="AI47" s="236">
        <f>SUM(H47+O47+V47+AC47)*1.5</f>
        <v>0</v>
      </c>
      <c r="AJ47" s="195">
        <f>SUM(AI45:AI51,AI54)</f>
        <v>176</v>
      </c>
      <c r="AK47" s="196"/>
      <c r="AL47" s="201" t="s">
        <v>112</v>
      </c>
      <c r="AM47" s="202"/>
      <c r="AN47" s="157"/>
    </row>
    <row r="48" spans="2:41" ht="8.4499999999999993" customHeight="1">
      <c r="B48" s="166"/>
      <c r="C48" s="168"/>
      <c r="D48" s="272"/>
      <c r="E48" s="266"/>
      <c r="F48" s="266"/>
      <c r="G48" s="187"/>
      <c r="H48" s="266"/>
      <c r="I48" s="272"/>
      <c r="J48" s="265"/>
      <c r="K48" s="265"/>
      <c r="L48" s="266"/>
      <c r="M48" s="266"/>
      <c r="N48" s="187"/>
      <c r="O48" s="281"/>
      <c r="P48" s="272"/>
      <c r="Q48" s="265"/>
      <c r="R48" s="265"/>
      <c r="S48" s="266"/>
      <c r="T48" s="266"/>
      <c r="U48" s="187"/>
      <c r="V48" s="281"/>
      <c r="W48" s="272"/>
      <c r="X48" s="265"/>
      <c r="Y48" s="265"/>
      <c r="Z48" s="266"/>
      <c r="AA48" s="266"/>
      <c r="AB48" s="187"/>
      <c r="AC48" s="281"/>
      <c r="AD48" s="272"/>
      <c r="AE48" s="265"/>
      <c r="AF48" s="265"/>
      <c r="AG48" s="277"/>
      <c r="AH48" s="232"/>
      <c r="AI48" s="236"/>
      <c r="AJ48" s="197"/>
      <c r="AK48" s="198"/>
      <c r="AL48" s="181">
        <v>22</v>
      </c>
      <c r="AM48" s="182"/>
      <c r="AN48" s="157"/>
    </row>
    <row r="49" spans="2:41" ht="8.4499999999999993" customHeight="1">
      <c r="B49" s="166">
        <v>3</v>
      </c>
      <c r="C49" s="183" t="s">
        <v>17</v>
      </c>
      <c r="D49" s="270"/>
      <c r="E49" s="169"/>
      <c r="F49" s="169"/>
      <c r="G49" s="169"/>
      <c r="H49" s="165"/>
      <c r="I49" s="270"/>
      <c r="J49" s="271"/>
      <c r="K49" s="271"/>
      <c r="L49" s="169"/>
      <c r="M49" s="169"/>
      <c r="N49" s="169"/>
      <c r="O49" s="165"/>
      <c r="P49" s="270"/>
      <c r="Q49" s="271"/>
      <c r="R49" s="271"/>
      <c r="S49" s="169"/>
      <c r="T49" s="169"/>
      <c r="U49" s="169"/>
      <c r="V49" s="165"/>
      <c r="W49" s="270"/>
      <c r="X49" s="271"/>
      <c r="Y49" s="271"/>
      <c r="Z49" s="169"/>
      <c r="AA49" s="169"/>
      <c r="AB49" s="169"/>
      <c r="AC49" s="165"/>
      <c r="AD49" s="270"/>
      <c r="AE49" s="271"/>
      <c r="AF49" s="190"/>
      <c r="AG49" s="215"/>
      <c r="AH49" s="232"/>
      <c r="AI49" s="236">
        <f>SUM(D49:AG50)</f>
        <v>0</v>
      </c>
      <c r="AJ49" s="197"/>
      <c r="AK49" s="198"/>
      <c r="AL49" s="202" t="s">
        <v>113</v>
      </c>
      <c r="AM49" s="204"/>
      <c r="AN49" s="157"/>
    </row>
    <row r="50" spans="2:41" ht="8.4499999999999993" customHeight="1">
      <c r="B50" s="166"/>
      <c r="C50" s="183"/>
      <c r="D50" s="270"/>
      <c r="E50" s="169"/>
      <c r="F50" s="169"/>
      <c r="G50" s="169"/>
      <c r="H50" s="165"/>
      <c r="I50" s="270"/>
      <c r="J50" s="271"/>
      <c r="K50" s="271"/>
      <c r="L50" s="169"/>
      <c r="M50" s="169"/>
      <c r="N50" s="169"/>
      <c r="O50" s="165"/>
      <c r="P50" s="270"/>
      <c r="Q50" s="271"/>
      <c r="R50" s="271"/>
      <c r="S50" s="169"/>
      <c r="T50" s="169"/>
      <c r="U50" s="169"/>
      <c r="V50" s="165"/>
      <c r="W50" s="270"/>
      <c r="X50" s="271"/>
      <c r="Y50" s="271"/>
      <c r="Z50" s="169"/>
      <c r="AA50" s="169"/>
      <c r="AB50" s="169"/>
      <c r="AC50" s="165"/>
      <c r="AD50" s="270"/>
      <c r="AE50" s="271"/>
      <c r="AF50" s="191"/>
      <c r="AG50" s="216"/>
      <c r="AH50" s="232"/>
      <c r="AI50" s="236"/>
      <c r="AJ50" s="197"/>
      <c r="AK50" s="198"/>
      <c r="AL50" s="181">
        <f>AL48*8</f>
        <v>176</v>
      </c>
      <c r="AM50" s="182"/>
      <c r="AN50" s="157"/>
    </row>
    <row r="51" spans="2:41" ht="17.100000000000001" customHeight="1" thickBot="1">
      <c r="B51" s="3">
        <v>4</v>
      </c>
      <c r="C51" s="117" t="s">
        <v>18</v>
      </c>
      <c r="D51" s="125"/>
      <c r="E51" s="127"/>
      <c r="F51" s="127"/>
      <c r="G51" s="127"/>
      <c r="H51" s="47"/>
      <c r="I51" s="125"/>
      <c r="J51" s="128"/>
      <c r="K51" s="128"/>
      <c r="L51" s="127"/>
      <c r="M51" s="127"/>
      <c r="N51" s="127"/>
      <c r="O51" s="47"/>
      <c r="P51" s="125"/>
      <c r="Q51" s="128"/>
      <c r="R51" s="128"/>
      <c r="S51" s="127"/>
      <c r="T51" s="127"/>
      <c r="U51" s="127"/>
      <c r="V51" s="47"/>
      <c r="W51" s="125"/>
      <c r="X51" s="128"/>
      <c r="Y51" s="128"/>
      <c r="Z51" s="127"/>
      <c r="AA51" s="127"/>
      <c r="AB51" s="127"/>
      <c r="AC51" s="47"/>
      <c r="AD51" s="125"/>
      <c r="AE51" s="128"/>
      <c r="AF51" s="40"/>
      <c r="AG51" s="124"/>
      <c r="AH51" s="232"/>
      <c r="AI51" s="61">
        <f>SUM(D51:AG51)</f>
        <v>0</v>
      </c>
      <c r="AJ51" s="199"/>
      <c r="AK51" s="200"/>
      <c r="AL51" s="213"/>
      <c r="AM51" s="214"/>
      <c r="AN51" s="16"/>
    </row>
    <row r="52" spans="2:41" ht="8.4499999999999993" customHeight="1">
      <c r="B52" s="166">
        <v>5</v>
      </c>
      <c r="C52" s="183" t="s">
        <v>19</v>
      </c>
      <c r="D52" s="207">
        <f>SUM(D45:H45)</f>
        <v>24</v>
      </c>
      <c r="E52" s="208"/>
      <c r="F52" s="208"/>
      <c r="G52" s="208"/>
      <c r="H52" s="209"/>
      <c r="I52" s="207">
        <f>SUM(I45:O45)</f>
        <v>40</v>
      </c>
      <c r="J52" s="208"/>
      <c r="K52" s="208"/>
      <c r="L52" s="208"/>
      <c r="M52" s="208"/>
      <c r="N52" s="208"/>
      <c r="O52" s="208"/>
      <c r="P52" s="207">
        <f>SUM(P45:V45)</f>
        <v>40</v>
      </c>
      <c r="Q52" s="208"/>
      <c r="R52" s="208"/>
      <c r="S52" s="208"/>
      <c r="T52" s="208"/>
      <c r="U52" s="208"/>
      <c r="V52" s="208"/>
      <c r="W52" s="207">
        <f>SUM(W45:AC45)</f>
        <v>40</v>
      </c>
      <c r="X52" s="208"/>
      <c r="Y52" s="208"/>
      <c r="Z52" s="208"/>
      <c r="AA52" s="208"/>
      <c r="AB52" s="208"/>
      <c r="AC52" s="208"/>
      <c r="AD52" s="207">
        <f>SUM(AD45:AG45)</f>
        <v>32</v>
      </c>
      <c r="AE52" s="208"/>
      <c r="AF52" s="208"/>
      <c r="AG52" s="209"/>
      <c r="AH52" s="232"/>
      <c r="AI52" s="219"/>
      <c r="AJ52" s="35" t="s">
        <v>93</v>
      </c>
      <c r="AK52" s="251" t="s">
        <v>95</v>
      </c>
      <c r="AL52" s="252"/>
      <c r="AM52" s="36" t="s">
        <v>96</v>
      </c>
      <c r="AN52" s="157"/>
    </row>
    <row r="53" spans="2:41" ht="8.4499999999999993" customHeight="1" thickBot="1">
      <c r="B53" s="166"/>
      <c r="C53" s="183"/>
      <c r="D53" s="210"/>
      <c r="E53" s="211"/>
      <c r="F53" s="211"/>
      <c r="G53" s="211"/>
      <c r="H53" s="212"/>
      <c r="I53" s="210"/>
      <c r="J53" s="211"/>
      <c r="K53" s="211"/>
      <c r="L53" s="211"/>
      <c r="M53" s="211"/>
      <c r="N53" s="211"/>
      <c r="O53" s="211"/>
      <c r="P53" s="210"/>
      <c r="Q53" s="211"/>
      <c r="R53" s="211"/>
      <c r="S53" s="211"/>
      <c r="T53" s="211"/>
      <c r="U53" s="211"/>
      <c r="V53" s="211"/>
      <c r="W53" s="210"/>
      <c r="X53" s="211"/>
      <c r="Y53" s="211"/>
      <c r="Z53" s="211"/>
      <c r="AA53" s="211"/>
      <c r="AB53" s="211"/>
      <c r="AC53" s="211"/>
      <c r="AD53" s="210"/>
      <c r="AE53" s="211"/>
      <c r="AF53" s="211"/>
      <c r="AG53" s="212"/>
      <c r="AH53" s="232"/>
      <c r="AI53" s="219"/>
      <c r="AJ53" s="37" t="s">
        <v>114</v>
      </c>
      <c r="AK53" s="253" t="s">
        <v>114</v>
      </c>
      <c r="AL53" s="254"/>
      <c r="AM53" s="38" t="s">
        <v>115</v>
      </c>
      <c r="AN53" s="157"/>
    </row>
    <row r="54" spans="2:41" ht="8.4499999999999993" customHeight="1">
      <c r="B54" s="166">
        <v>6</v>
      </c>
      <c r="C54" s="167" t="s">
        <v>20</v>
      </c>
      <c r="D54" s="270"/>
      <c r="E54" s="169"/>
      <c r="F54" s="169"/>
      <c r="G54" s="169"/>
      <c r="H54" s="165"/>
      <c r="I54" s="270"/>
      <c r="J54" s="271"/>
      <c r="K54" s="271"/>
      <c r="L54" s="169"/>
      <c r="M54" s="169"/>
      <c r="N54" s="169"/>
      <c r="O54" s="165"/>
      <c r="P54" s="270"/>
      <c r="Q54" s="271"/>
      <c r="R54" s="271"/>
      <c r="S54" s="169"/>
      <c r="T54" s="169"/>
      <c r="U54" s="169"/>
      <c r="V54" s="165"/>
      <c r="W54" s="270"/>
      <c r="X54" s="271"/>
      <c r="Y54" s="271"/>
      <c r="Z54" s="169"/>
      <c r="AA54" s="169"/>
      <c r="AB54" s="169"/>
      <c r="AC54" s="165"/>
      <c r="AD54" s="270"/>
      <c r="AE54" s="271"/>
      <c r="AF54" s="190"/>
      <c r="AG54" s="215"/>
      <c r="AH54" s="232"/>
      <c r="AI54" s="255">
        <f>SUM(D54:AG55)</f>
        <v>0</v>
      </c>
      <c r="AJ54" s="242">
        <f>AK40+AM40+AJ47</f>
        <v>697.75</v>
      </c>
      <c r="AK54" s="243">
        <f>AK40+AL50</f>
        <v>688</v>
      </c>
      <c r="AL54" s="244"/>
      <c r="AM54" s="237">
        <f>AJ54-AK54</f>
        <v>9.75</v>
      </c>
      <c r="AN54" s="157"/>
    </row>
    <row r="55" spans="2:41" ht="8.4499999999999993" customHeight="1" thickBot="1">
      <c r="B55" s="166"/>
      <c r="C55" s="168"/>
      <c r="D55" s="270"/>
      <c r="E55" s="169"/>
      <c r="F55" s="169"/>
      <c r="G55" s="169"/>
      <c r="H55" s="165"/>
      <c r="I55" s="270"/>
      <c r="J55" s="271"/>
      <c r="K55" s="271"/>
      <c r="L55" s="169"/>
      <c r="M55" s="169"/>
      <c r="N55" s="169"/>
      <c r="O55" s="165"/>
      <c r="P55" s="270"/>
      <c r="Q55" s="271"/>
      <c r="R55" s="271"/>
      <c r="S55" s="169"/>
      <c r="T55" s="169"/>
      <c r="U55" s="169"/>
      <c r="V55" s="165"/>
      <c r="W55" s="270"/>
      <c r="X55" s="271"/>
      <c r="Y55" s="271"/>
      <c r="Z55" s="169"/>
      <c r="AA55" s="169"/>
      <c r="AB55" s="169"/>
      <c r="AC55" s="165"/>
      <c r="AD55" s="270"/>
      <c r="AE55" s="271"/>
      <c r="AF55" s="191"/>
      <c r="AG55" s="216"/>
      <c r="AH55" s="235"/>
      <c r="AI55" s="255"/>
      <c r="AJ55" s="242"/>
      <c r="AK55" s="245"/>
      <c r="AL55" s="246"/>
      <c r="AM55" s="238"/>
      <c r="AN55" s="157"/>
    </row>
    <row r="56" spans="2:41">
      <c r="B56" s="4"/>
      <c r="C56" s="282"/>
      <c r="D56" s="240"/>
      <c r="E56" s="240"/>
      <c r="F56" s="240"/>
      <c r="G56" s="240"/>
      <c r="H56" s="240"/>
      <c r="I56" s="240"/>
      <c r="J56" s="240"/>
      <c r="K56" s="240"/>
      <c r="L56" s="240"/>
      <c r="M56" s="240"/>
      <c r="N56" s="240"/>
      <c r="O56" s="240"/>
      <c r="P56" s="240"/>
      <c r="Q56" s="240"/>
      <c r="R56" s="240"/>
      <c r="S56" s="240"/>
      <c r="T56" s="240"/>
      <c r="U56" s="240"/>
      <c r="V56" s="240"/>
      <c r="W56" s="240"/>
      <c r="X56" s="240"/>
      <c r="Y56" s="240"/>
      <c r="Z56" s="240"/>
      <c r="AA56" s="240"/>
      <c r="AB56" s="240"/>
      <c r="AC56" s="240"/>
      <c r="AD56" s="240"/>
      <c r="AE56" s="240"/>
      <c r="AF56" s="240"/>
      <c r="AG56" s="240"/>
      <c r="AH56" s="240"/>
      <c r="AI56" s="240"/>
      <c r="AJ56" s="240"/>
      <c r="AK56" s="240"/>
      <c r="AL56" s="240"/>
      <c r="AM56" s="240"/>
      <c r="AN56" s="283"/>
      <c r="AO56" s="2"/>
    </row>
    <row r="57" spans="2:41" ht="8.4499999999999993" customHeight="1">
      <c r="B57" s="6"/>
      <c r="C57" s="158" t="s">
        <v>2</v>
      </c>
      <c r="D57" s="278" t="s">
        <v>54</v>
      </c>
      <c r="E57" s="278"/>
      <c r="F57" s="278"/>
      <c r="G57" s="278" t="s">
        <v>55</v>
      </c>
      <c r="H57" s="278"/>
      <c r="I57" s="278"/>
      <c r="J57" s="278"/>
      <c r="K57" s="278"/>
      <c r="L57" s="278"/>
      <c r="M57" s="278"/>
      <c r="N57" s="278" t="s">
        <v>56</v>
      </c>
      <c r="O57" s="278"/>
      <c r="P57" s="278"/>
      <c r="Q57" s="278"/>
      <c r="R57" s="278"/>
      <c r="S57" s="278"/>
      <c r="T57" s="278"/>
      <c r="U57" s="278" t="s">
        <v>57</v>
      </c>
      <c r="V57" s="278"/>
      <c r="W57" s="278"/>
      <c r="X57" s="278"/>
      <c r="Y57" s="278"/>
      <c r="Z57" s="278"/>
      <c r="AA57" s="278"/>
      <c r="AB57" s="278" t="s">
        <v>58</v>
      </c>
      <c r="AC57" s="278"/>
      <c r="AD57" s="278"/>
      <c r="AE57" s="278"/>
      <c r="AF57" s="278"/>
      <c r="AG57" s="278"/>
      <c r="AH57" s="278"/>
      <c r="AI57" s="172" t="s">
        <v>0</v>
      </c>
      <c r="AJ57" s="221" t="s">
        <v>116</v>
      </c>
      <c r="AK57" s="221"/>
      <c r="AL57" s="220" t="s">
        <v>117</v>
      </c>
      <c r="AM57" s="220"/>
      <c r="AN57" s="259"/>
    </row>
    <row r="58" spans="2:41" ht="8.4499999999999993" customHeight="1">
      <c r="B58" s="6"/>
      <c r="C58" s="158"/>
      <c r="D58" s="21">
        <v>1</v>
      </c>
      <c r="E58" s="18">
        <v>2</v>
      </c>
      <c r="F58" s="135">
        <v>3</v>
      </c>
      <c r="G58" s="21">
        <v>4</v>
      </c>
      <c r="H58" s="123">
        <v>5</v>
      </c>
      <c r="I58" s="18">
        <v>6</v>
      </c>
      <c r="J58" s="18">
        <v>7</v>
      </c>
      <c r="K58" s="18">
        <v>8</v>
      </c>
      <c r="L58" s="18">
        <v>9</v>
      </c>
      <c r="M58" s="135">
        <v>10</v>
      </c>
      <c r="N58" s="21">
        <v>11</v>
      </c>
      <c r="O58" s="123">
        <v>12</v>
      </c>
      <c r="P58" s="18">
        <v>13</v>
      </c>
      <c r="Q58" s="18">
        <v>14</v>
      </c>
      <c r="R58" s="18">
        <v>15</v>
      </c>
      <c r="S58" s="18">
        <v>16</v>
      </c>
      <c r="T58" s="135">
        <v>17</v>
      </c>
      <c r="U58" s="21">
        <v>18</v>
      </c>
      <c r="V58" s="123">
        <v>19</v>
      </c>
      <c r="W58" s="18">
        <v>20</v>
      </c>
      <c r="X58" s="18">
        <v>21</v>
      </c>
      <c r="Y58" s="18">
        <v>22</v>
      </c>
      <c r="Z58" s="18">
        <v>23</v>
      </c>
      <c r="AA58" s="135">
        <v>24</v>
      </c>
      <c r="AB58" s="21">
        <v>25</v>
      </c>
      <c r="AC58" s="123">
        <v>26</v>
      </c>
      <c r="AD58" s="18">
        <v>27</v>
      </c>
      <c r="AE58" s="18">
        <v>28</v>
      </c>
      <c r="AF58" s="18">
        <v>29</v>
      </c>
      <c r="AG58" s="18">
        <v>30</v>
      </c>
      <c r="AH58" s="22">
        <v>31</v>
      </c>
      <c r="AI58" s="172"/>
      <c r="AJ58" s="222"/>
      <c r="AK58" s="222"/>
      <c r="AL58" s="220"/>
      <c r="AM58" s="220"/>
      <c r="AN58" s="259"/>
    </row>
    <row r="59" spans="2:41" ht="17.100000000000001" customHeight="1">
      <c r="B59" s="17">
        <v>1</v>
      </c>
      <c r="C59" s="117" t="s">
        <v>16</v>
      </c>
      <c r="D59" s="125">
        <v>8</v>
      </c>
      <c r="E59" s="25"/>
      <c r="F59" s="137"/>
      <c r="G59" s="140">
        <v>8</v>
      </c>
      <c r="H59" s="128">
        <v>8</v>
      </c>
      <c r="I59" s="128">
        <v>8</v>
      </c>
      <c r="J59" s="127">
        <v>8</v>
      </c>
      <c r="K59" s="127">
        <v>8</v>
      </c>
      <c r="L59" s="25"/>
      <c r="M59" s="137"/>
      <c r="N59" s="148"/>
      <c r="O59" s="128">
        <v>8</v>
      </c>
      <c r="P59" s="128">
        <v>8</v>
      </c>
      <c r="Q59" s="127">
        <v>8</v>
      </c>
      <c r="R59" s="127">
        <v>8</v>
      </c>
      <c r="S59" s="25"/>
      <c r="T59" s="137"/>
      <c r="U59" s="140">
        <v>8</v>
      </c>
      <c r="V59" s="128">
        <v>8</v>
      </c>
      <c r="W59" s="128">
        <v>8</v>
      </c>
      <c r="X59" s="127">
        <v>8</v>
      </c>
      <c r="Y59" s="127">
        <v>8</v>
      </c>
      <c r="Z59" s="25"/>
      <c r="AA59" s="137"/>
      <c r="AB59" s="140">
        <v>8</v>
      </c>
      <c r="AC59" s="128">
        <v>8</v>
      </c>
      <c r="AD59" s="128">
        <v>8</v>
      </c>
      <c r="AE59" s="127">
        <v>8</v>
      </c>
      <c r="AF59" s="127">
        <v>8</v>
      </c>
      <c r="AG59" s="46"/>
      <c r="AH59" s="26"/>
      <c r="AI59" s="61">
        <f>SUM(D59:AH59)</f>
        <v>160</v>
      </c>
      <c r="AJ59" s="267" t="s">
        <v>1</v>
      </c>
      <c r="AK59" s="267"/>
      <c r="AL59" s="269">
        <f>AL45+AM54</f>
        <v>18.75</v>
      </c>
      <c r="AM59" s="269"/>
      <c r="AN59" s="43"/>
    </row>
    <row r="60" spans="2:41" ht="9.6" customHeight="1" thickBot="1">
      <c r="B60" s="3"/>
      <c r="C60" s="113" t="s">
        <v>14</v>
      </c>
      <c r="D60" s="125"/>
      <c r="E60" s="25"/>
      <c r="F60" s="137"/>
      <c r="G60" s="149"/>
      <c r="H60" s="128"/>
      <c r="I60" s="128"/>
      <c r="J60" s="127"/>
      <c r="K60" s="127"/>
      <c r="L60" s="25"/>
      <c r="M60" s="137"/>
      <c r="N60" s="149" t="s">
        <v>224</v>
      </c>
      <c r="O60" s="128"/>
      <c r="P60" s="128"/>
      <c r="Q60" s="127"/>
      <c r="R60" s="127"/>
      <c r="S60" s="25"/>
      <c r="T60" s="137"/>
      <c r="U60" s="149"/>
      <c r="V60" s="128"/>
      <c r="W60" s="128"/>
      <c r="X60" s="127"/>
      <c r="Y60" s="127"/>
      <c r="Z60" s="25"/>
      <c r="AA60" s="137"/>
      <c r="AB60" s="149"/>
      <c r="AC60" s="128"/>
      <c r="AD60" s="128"/>
      <c r="AE60" s="127"/>
      <c r="AF60" s="127"/>
      <c r="AG60" s="46"/>
      <c r="AH60" s="26"/>
      <c r="AI60" s="115"/>
      <c r="AJ60" s="268"/>
      <c r="AK60" s="268"/>
      <c r="AL60" s="269"/>
      <c r="AM60" s="269"/>
      <c r="AN60" s="16"/>
    </row>
    <row r="61" spans="2:41" ht="8.4499999999999993" customHeight="1">
      <c r="B61" s="289">
        <v>2</v>
      </c>
      <c r="C61" s="167" t="s">
        <v>21</v>
      </c>
      <c r="D61" s="285"/>
      <c r="E61" s="186"/>
      <c r="F61" s="284"/>
      <c r="G61" s="285"/>
      <c r="H61" s="286"/>
      <c r="I61" s="265"/>
      <c r="J61" s="287"/>
      <c r="K61" s="287"/>
      <c r="L61" s="186"/>
      <c r="M61" s="284"/>
      <c r="N61" s="285"/>
      <c r="O61" s="286"/>
      <c r="P61" s="265"/>
      <c r="Q61" s="287"/>
      <c r="R61" s="287"/>
      <c r="S61" s="186"/>
      <c r="T61" s="284"/>
      <c r="U61" s="285"/>
      <c r="V61" s="286"/>
      <c r="W61" s="265"/>
      <c r="X61" s="287"/>
      <c r="Y61" s="287"/>
      <c r="Z61" s="186"/>
      <c r="AA61" s="284"/>
      <c r="AB61" s="285"/>
      <c r="AC61" s="286"/>
      <c r="AD61" s="265"/>
      <c r="AE61" s="287"/>
      <c r="AF61" s="287"/>
      <c r="AG61" s="186"/>
      <c r="AH61" s="288"/>
      <c r="AI61" s="236">
        <f>SUM(F61+M61+T61+AA61+AH61)*1.5</f>
        <v>0</v>
      </c>
      <c r="AJ61" s="195">
        <f>SUM(AI59:AI65,AI68)</f>
        <v>160</v>
      </c>
      <c r="AK61" s="196"/>
      <c r="AL61" s="201" t="s">
        <v>118</v>
      </c>
      <c r="AM61" s="202"/>
      <c r="AN61" s="157"/>
    </row>
    <row r="62" spans="2:41" ht="8.4499999999999993" customHeight="1">
      <c r="B62" s="289"/>
      <c r="C62" s="168"/>
      <c r="D62" s="285"/>
      <c r="E62" s="187"/>
      <c r="F62" s="284"/>
      <c r="G62" s="285"/>
      <c r="H62" s="286"/>
      <c r="I62" s="265"/>
      <c r="J62" s="287"/>
      <c r="K62" s="287"/>
      <c r="L62" s="187"/>
      <c r="M62" s="284"/>
      <c r="N62" s="285"/>
      <c r="O62" s="286"/>
      <c r="P62" s="265"/>
      <c r="Q62" s="287"/>
      <c r="R62" s="287"/>
      <c r="S62" s="187"/>
      <c r="T62" s="284"/>
      <c r="U62" s="285"/>
      <c r="V62" s="286"/>
      <c r="W62" s="265"/>
      <c r="X62" s="287"/>
      <c r="Y62" s="287"/>
      <c r="Z62" s="187"/>
      <c r="AA62" s="284"/>
      <c r="AB62" s="285"/>
      <c r="AC62" s="286"/>
      <c r="AD62" s="265"/>
      <c r="AE62" s="287"/>
      <c r="AF62" s="287"/>
      <c r="AG62" s="187"/>
      <c r="AH62" s="288"/>
      <c r="AI62" s="236"/>
      <c r="AJ62" s="197"/>
      <c r="AK62" s="198"/>
      <c r="AL62" s="181">
        <v>21</v>
      </c>
      <c r="AM62" s="182"/>
      <c r="AN62" s="157"/>
    </row>
    <row r="63" spans="2:41" ht="8.4499999999999993" customHeight="1">
      <c r="B63" s="289">
        <v>3</v>
      </c>
      <c r="C63" s="183" t="s">
        <v>17</v>
      </c>
      <c r="D63" s="270"/>
      <c r="E63" s="169"/>
      <c r="F63" s="165"/>
      <c r="G63" s="270"/>
      <c r="H63" s="271"/>
      <c r="I63" s="271"/>
      <c r="J63" s="169"/>
      <c r="K63" s="169"/>
      <c r="L63" s="169"/>
      <c r="M63" s="165"/>
      <c r="N63" s="270"/>
      <c r="O63" s="271"/>
      <c r="P63" s="271"/>
      <c r="Q63" s="169"/>
      <c r="R63" s="169"/>
      <c r="S63" s="169"/>
      <c r="T63" s="165"/>
      <c r="U63" s="270"/>
      <c r="V63" s="271"/>
      <c r="W63" s="271"/>
      <c r="X63" s="169"/>
      <c r="Y63" s="169"/>
      <c r="Z63" s="169"/>
      <c r="AA63" s="165"/>
      <c r="AB63" s="270"/>
      <c r="AC63" s="271"/>
      <c r="AD63" s="271"/>
      <c r="AE63" s="169"/>
      <c r="AF63" s="169"/>
      <c r="AG63" s="169"/>
      <c r="AH63" s="192"/>
      <c r="AI63" s="236">
        <f>SUM(D63:AH64)</f>
        <v>0</v>
      </c>
      <c r="AJ63" s="197"/>
      <c r="AK63" s="198"/>
      <c r="AL63" s="202" t="s">
        <v>119</v>
      </c>
      <c r="AM63" s="204"/>
      <c r="AN63" s="157"/>
    </row>
    <row r="64" spans="2:41" ht="8.4499999999999993" customHeight="1">
      <c r="B64" s="289"/>
      <c r="C64" s="183"/>
      <c r="D64" s="270"/>
      <c r="E64" s="169"/>
      <c r="F64" s="165"/>
      <c r="G64" s="270"/>
      <c r="H64" s="271"/>
      <c r="I64" s="271"/>
      <c r="J64" s="169"/>
      <c r="K64" s="169"/>
      <c r="L64" s="169"/>
      <c r="M64" s="165"/>
      <c r="N64" s="270"/>
      <c r="O64" s="271"/>
      <c r="P64" s="271"/>
      <c r="Q64" s="169"/>
      <c r="R64" s="169"/>
      <c r="S64" s="169"/>
      <c r="T64" s="165"/>
      <c r="U64" s="270"/>
      <c r="V64" s="271"/>
      <c r="W64" s="271"/>
      <c r="X64" s="169"/>
      <c r="Y64" s="169"/>
      <c r="Z64" s="169"/>
      <c r="AA64" s="165"/>
      <c r="AB64" s="270"/>
      <c r="AC64" s="271"/>
      <c r="AD64" s="271"/>
      <c r="AE64" s="169"/>
      <c r="AF64" s="169"/>
      <c r="AG64" s="169"/>
      <c r="AH64" s="192"/>
      <c r="AI64" s="236"/>
      <c r="AJ64" s="197"/>
      <c r="AK64" s="198"/>
      <c r="AL64" s="181">
        <f>AL62*8</f>
        <v>168</v>
      </c>
      <c r="AM64" s="182"/>
      <c r="AN64" s="157"/>
    </row>
    <row r="65" spans="2:40" ht="17.100000000000001" customHeight="1" thickBot="1">
      <c r="B65" s="17">
        <v>4</v>
      </c>
      <c r="C65" s="117" t="s">
        <v>18</v>
      </c>
      <c r="D65" s="125"/>
      <c r="E65" s="127"/>
      <c r="F65" s="47"/>
      <c r="G65" s="125"/>
      <c r="H65" s="128"/>
      <c r="I65" s="128"/>
      <c r="J65" s="127"/>
      <c r="K65" s="127"/>
      <c r="L65" s="127"/>
      <c r="M65" s="47"/>
      <c r="N65" s="125"/>
      <c r="O65" s="128"/>
      <c r="P65" s="128"/>
      <c r="Q65" s="127"/>
      <c r="R65" s="127"/>
      <c r="S65" s="127"/>
      <c r="T65" s="47"/>
      <c r="U65" s="125"/>
      <c r="V65" s="128"/>
      <c r="W65" s="128"/>
      <c r="X65" s="127"/>
      <c r="Y65" s="127"/>
      <c r="Z65" s="127"/>
      <c r="AA65" s="47"/>
      <c r="AB65" s="125"/>
      <c r="AC65" s="128"/>
      <c r="AD65" s="128"/>
      <c r="AE65" s="127"/>
      <c r="AF65" s="127"/>
      <c r="AG65" s="127"/>
      <c r="AH65" s="124"/>
      <c r="AI65" s="61">
        <f>SUM(D65:AH65)</f>
        <v>0</v>
      </c>
      <c r="AJ65" s="199"/>
      <c r="AK65" s="200"/>
      <c r="AL65" s="213"/>
      <c r="AM65" s="214"/>
      <c r="AN65" s="16"/>
    </row>
    <row r="66" spans="2:40" ht="8.4499999999999993" customHeight="1">
      <c r="B66" s="289">
        <v>5</v>
      </c>
      <c r="C66" s="183" t="s">
        <v>19</v>
      </c>
      <c r="D66" s="207">
        <f>SUM(D59:F59)</f>
        <v>8</v>
      </c>
      <c r="E66" s="208"/>
      <c r="F66" s="208"/>
      <c r="G66" s="207">
        <f>SUM(G59:M59)</f>
        <v>40</v>
      </c>
      <c r="H66" s="208"/>
      <c r="I66" s="208"/>
      <c r="J66" s="208"/>
      <c r="K66" s="208"/>
      <c r="L66" s="208"/>
      <c r="M66" s="208"/>
      <c r="N66" s="207">
        <f>SUM(N59:T59)</f>
        <v>32</v>
      </c>
      <c r="O66" s="208"/>
      <c r="P66" s="208"/>
      <c r="Q66" s="208"/>
      <c r="R66" s="208"/>
      <c r="S66" s="208"/>
      <c r="T66" s="208"/>
      <c r="U66" s="207">
        <f>SUM(U59:AA59)</f>
        <v>40</v>
      </c>
      <c r="V66" s="208"/>
      <c r="W66" s="208"/>
      <c r="X66" s="208"/>
      <c r="Y66" s="208"/>
      <c r="Z66" s="208"/>
      <c r="AA66" s="208"/>
      <c r="AB66" s="207">
        <f>SUM(AB59:AH59)</f>
        <v>40</v>
      </c>
      <c r="AC66" s="208"/>
      <c r="AD66" s="208"/>
      <c r="AE66" s="208"/>
      <c r="AF66" s="208"/>
      <c r="AG66" s="208"/>
      <c r="AH66" s="209"/>
      <c r="AI66" s="219"/>
      <c r="AJ66" s="35" t="s">
        <v>93</v>
      </c>
      <c r="AK66" s="251" t="s">
        <v>95</v>
      </c>
      <c r="AL66" s="252"/>
      <c r="AM66" s="36" t="s">
        <v>96</v>
      </c>
      <c r="AN66" s="157"/>
    </row>
    <row r="67" spans="2:40" ht="8.4499999999999993" customHeight="1" thickBot="1">
      <c r="B67" s="289"/>
      <c r="C67" s="183"/>
      <c r="D67" s="210"/>
      <c r="E67" s="211"/>
      <c r="F67" s="211"/>
      <c r="G67" s="210"/>
      <c r="H67" s="211"/>
      <c r="I67" s="211"/>
      <c r="J67" s="211"/>
      <c r="K67" s="211"/>
      <c r="L67" s="211"/>
      <c r="M67" s="211"/>
      <c r="N67" s="210"/>
      <c r="O67" s="211"/>
      <c r="P67" s="211"/>
      <c r="Q67" s="211"/>
      <c r="R67" s="211"/>
      <c r="S67" s="211"/>
      <c r="T67" s="211"/>
      <c r="U67" s="210"/>
      <c r="V67" s="211"/>
      <c r="W67" s="211"/>
      <c r="X67" s="211"/>
      <c r="Y67" s="211"/>
      <c r="Z67" s="211"/>
      <c r="AA67" s="211"/>
      <c r="AB67" s="210"/>
      <c r="AC67" s="211"/>
      <c r="AD67" s="211"/>
      <c r="AE67" s="211"/>
      <c r="AF67" s="211"/>
      <c r="AG67" s="211"/>
      <c r="AH67" s="212"/>
      <c r="AI67" s="219"/>
      <c r="AJ67" s="37" t="s">
        <v>120</v>
      </c>
      <c r="AK67" s="253" t="s">
        <v>120</v>
      </c>
      <c r="AL67" s="254"/>
      <c r="AM67" s="38" t="s">
        <v>121</v>
      </c>
      <c r="AN67" s="157"/>
    </row>
    <row r="68" spans="2:40" ht="8.4499999999999993" customHeight="1">
      <c r="B68" s="289">
        <v>6</v>
      </c>
      <c r="C68" s="167" t="s">
        <v>20</v>
      </c>
      <c r="D68" s="270"/>
      <c r="E68" s="169"/>
      <c r="F68" s="165"/>
      <c r="G68" s="270"/>
      <c r="H68" s="271"/>
      <c r="I68" s="271"/>
      <c r="J68" s="169"/>
      <c r="K68" s="169"/>
      <c r="L68" s="169"/>
      <c r="M68" s="165"/>
      <c r="N68" s="270"/>
      <c r="O68" s="271"/>
      <c r="P68" s="271"/>
      <c r="Q68" s="169"/>
      <c r="R68" s="169"/>
      <c r="S68" s="169"/>
      <c r="T68" s="165"/>
      <c r="U68" s="270"/>
      <c r="V68" s="271"/>
      <c r="W68" s="271"/>
      <c r="X68" s="169"/>
      <c r="Y68" s="169"/>
      <c r="Z68" s="169"/>
      <c r="AA68" s="165"/>
      <c r="AB68" s="270"/>
      <c r="AC68" s="271"/>
      <c r="AD68" s="271"/>
      <c r="AE68" s="169"/>
      <c r="AF68" s="169"/>
      <c r="AG68" s="169"/>
      <c r="AH68" s="192"/>
      <c r="AI68" s="255">
        <f>SUM(D68:AH69)</f>
        <v>0</v>
      </c>
      <c r="AJ68" s="242">
        <f>AK54+AM54+AJ61</f>
        <v>857.75</v>
      </c>
      <c r="AK68" s="243">
        <f>AK54+AL64</f>
        <v>856</v>
      </c>
      <c r="AL68" s="244"/>
      <c r="AM68" s="237">
        <f>AJ68-AK68</f>
        <v>1.75</v>
      </c>
      <c r="AN68" s="157"/>
    </row>
    <row r="69" spans="2:40" ht="8.4499999999999993" customHeight="1" thickBot="1">
      <c r="B69" s="289"/>
      <c r="C69" s="168"/>
      <c r="D69" s="270"/>
      <c r="E69" s="169"/>
      <c r="F69" s="165"/>
      <c r="G69" s="270"/>
      <c r="H69" s="271"/>
      <c r="I69" s="271"/>
      <c r="J69" s="169"/>
      <c r="K69" s="169"/>
      <c r="L69" s="169"/>
      <c r="M69" s="165"/>
      <c r="N69" s="270"/>
      <c r="O69" s="271"/>
      <c r="P69" s="271"/>
      <c r="Q69" s="169"/>
      <c r="R69" s="169"/>
      <c r="S69" s="169"/>
      <c r="T69" s="165"/>
      <c r="U69" s="270"/>
      <c r="V69" s="271"/>
      <c r="W69" s="271"/>
      <c r="X69" s="169"/>
      <c r="Y69" s="169"/>
      <c r="Z69" s="169"/>
      <c r="AA69" s="165"/>
      <c r="AB69" s="270"/>
      <c r="AC69" s="271"/>
      <c r="AD69" s="271"/>
      <c r="AE69" s="169"/>
      <c r="AF69" s="169"/>
      <c r="AG69" s="169"/>
      <c r="AH69" s="192"/>
      <c r="AI69" s="255"/>
      <c r="AJ69" s="242"/>
      <c r="AK69" s="245"/>
      <c r="AL69" s="246"/>
      <c r="AM69" s="238"/>
      <c r="AN69" s="157"/>
    </row>
    <row r="70" spans="2:40" ht="12.75" customHeight="1">
      <c r="B70" s="290"/>
      <c r="C70" s="291"/>
      <c r="D70" s="291"/>
      <c r="E70" s="291"/>
      <c r="F70" s="291"/>
      <c r="G70" s="291"/>
      <c r="H70" s="291"/>
      <c r="I70" s="291"/>
      <c r="J70" s="291"/>
      <c r="K70" s="291"/>
      <c r="L70" s="291"/>
      <c r="M70" s="291"/>
      <c r="N70" s="291"/>
      <c r="O70" s="291"/>
      <c r="P70" s="291"/>
      <c r="Q70" s="291"/>
      <c r="R70" s="291"/>
      <c r="S70" s="291"/>
      <c r="T70" s="291"/>
      <c r="U70" s="291"/>
      <c r="V70" s="291"/>
      <c r="W70" s="291"/>
      <c r="X70" s="291"/>
      <c r="Y70" s="291"/>
      <c r="Z70" s="291"/>
      <c r="AA70" s="291"/>
      <c r="AB70" s="291"/>
      <c r="AC70" s="291"/>
      <c r="AD70" s="291"/>
      <c r="AE70" s="291"/>
      <c r="AF70" s="291"/>
      <c r="AG70" s="291"/>
      <c r="AH70" s="291"/>
      <c r="AI70" s="291"/>
      <c r="AJ70" s="291"/>
      <c r="AK70" s="291"/>
      <c r="AL70" s="291"/>
      <c r="AM70" s="291"/>
      <c r="AN70" s="292"/>
    </row>
    <row r="71" spans="2:40" ht="8.4499999999999993" customHeight="1">
      <c r="B71" s="6"/>
      <c r="C71" s="158" t="s">
        <v>26</v>
      </c>
      <c r="D71" s="278" t="s">
        <v>59</v>
      </c>
      <c r="E71" s="278"/>
      <c r="F71" s="278"/>
      <c r="G71" s="278"/>
      <c r="H71" s="278"/>
      <c r="I71" s="278"/>
      <c r="J71" s="278"/>
      <c r="K71" s="278" t="s">
        <v>60</v>
      </c>
      <c r="L71" s="278"/>
      <c r="M71" s="278"/>
      <c r="N71" s="278"/>
      <c r="O71" s="278"/>
      <c r="P71" s="278"/>
      <c r="Q71" s="278"/>
      <c r="R71" s="278" t="s">
        <v>61</v>
      </c>
      <c r="S71" s="278"/>
      <c r="T71" s="278"/>
      <c r="U71" s="278"/>
      <c r="V71" s="278"/>
      <c r="W71" s="278"/>
      <c r="X71" s="278"/>
      <c r="Y71" s="278" t="s">
        <v>62</v>
      </c>
      <c r="Z71" s="278"/>
      <c r="AA71" s="278"/>
      <c r="AB71" s="278"/>
      <c r="AC71" s="278"/>
      <c r="AD71" s="278"/>
      <c r="AE71" s="278"/>
      <c r="AF71" s="278" t="s">
        <v>63</v>
      </c>
      <c r="AG71" s="278"/>
      <c r="AH71" s="343"/>
      <c r="AI71" s="293" t="s">
        <v>0</v>
      </c>
      <c r="AJ71" s="221" t="s">
        <v>122</v>
      </c>
      <c r="AK71" s="221"/>
      <c r="AL71" s="220" t="s">
        <v>123</v>
      </c>
      <c r="AM71" s="220"/>
      <c r="AN71" s="157"/>
    </row>
    <row r="72" spans="2:40" ht="8.4499999999999993" customHeight="1">
      <c r="B72" s="6"/>
      <c r="C72" s="158"/>
      <c r="D72" s="132">
        <v>1</v>
      </c>
      <c r="E72" s="18">
        <v>2</v>
      </c>
      <c r="F72" s="18">
        <v>3</v>
      </c>
      <c r="G72" s="18">
        <v>4</v>
      </c>
      <c r="H72" s="18">
        <v>5</v>
      </c>
      <c r="I72" s="18">
        <v>6</v>
      </c>
      <c r="J72" s="135">
        <v>7</v>
      </c>
      <c r="K72" s="21">
        <v>8</v>
      </c>
      <c r="L72" s="123">
        <v>9</v>
      </c>
      <c r="M72" s="18">
        <v>10</v>
      </c>
      <c r="N72" s="18">
        <v>11</v>
      </c>
      <c r="O72" s="18">
        <v>12</v>
      </c>
      <c r="P72" s="18">
        <v>13</v>
      </c>
      <c r="Q72" s="135">
        <v>14</v>
      </c>
      <c r="R72" s="21">
        <v>15</v>
      </c>
      <c r="S72" s="123">
        <v>16</v>
      </c>
      <c r="T72" s="18">
        <v>17</v>
      </c>
      <c r="U72" s="18">
        <v>18</v>
      </c>
      <c r="V72" s="18">
        <v>19</v>
      </c>
      <c r="W72" s="18">
        <v>20</v>
      </c>
      <c r="X72" s="135">
        <v>21</v>
      </c>
      <c r="Y72" s="21">
        <v>22</v>
      </c>
      <c r="Z72" s="123">
        <v>23</v>
      </c>
      <c r="AA72" s="18">
        <v>24</v>
      </c>
      <c r="AB72" s="18">
        <v>25</v>
      </c>
      <c r="AC72" s="18">
        <v>26</v>
      </c>
      <c r="AD72" s="18">
        <v>27</v>
      </c>
      <c r="AE72" s="135">
        <v>28</v>
      </c>
      <c r="AF72" s="21">
        <v>29</v>
      </c>
      <c r="AG72" s="133">
        <v>30</v>
      </c>
      <c r="AH72" s="346"/>
      <c r="AI72" s="293"/>
      <c r="AJ72" s="222"/>
      <c r="AK72" s="222"/>
      <c r="AL72" s="220"/>
      <c r="AM72" s="220"/>
      <c r="AN72" s="157"/>
    </row>
    <row r="73" spans="2:40" ht="17.100000000000001" customHeight="1">
      <c r="B73" s="17">
        <v>1</v>
      </c>
      <c r="C73" s="117" t="s">
        <v>16</v>
      </c>
      <c r="D73" s="129">
        <v>8</v>
      </c>
      <c r="E73" s="127">
        <v>8</v>
      </c>
      <c r="F73" s="128">
        <v>8</v>
      </c>
      <c r="G73" s="127">
        <v>8</v>
      </c>
      <c r="H73" s="127">
        <v>8</v>
      </c>
      <c r="I73" s="25"/>
      <c r="J73" s="137"/>
      <c r="K73" s="125">
        <v>8</v>
      </c>
      <c r="L73" s="128">
        <v>8</v>
      </c>
      <c r="M73" s="128">
        <v>8</v>
      </c>
      <c r="N73" s="127">
        <v>8</v>
      </c>
      <c r="O73" s="127">
        <v>8</v>
      </c>
      <c r="P73" s="25"/>
      <c r="Q73" s="137"/>
      <c r="R73" s="125">
        <v>8</v>
      </c>
      <c r="S73" s="128">
        <v>8</v>
      </c>
      <c r="T73" s="128">
        <v>8</v>
      </c>
      <c r="U73" s="127">
        <v>8</v>
      </c>
      <c r="V73" s="127">
        <v>8</v>
      </c>
      <c r="W73" s="25"/>
      <c r="X73" s="137"/>
      <c r="Y73" s="140">
        <v>8</v>
      </c>
      <c r="Z73" s="128">
        <v>8</v>
      </c>
      <c r="AA73" s="128">
        <v>8</v>
      </c>
      <c r="AB73" s="127">
        <v>8</v>
      </c>
      <c r="AC73" s="127">
        <v>8</v>
      </c>
      <c r="AD73" s="25"/>
      <c r="AE73" s="137"/>
      <c r="AF73" s="125">
        <v>8</v>
      </c>
      <c r="AG73" s="134">
        <v>8</v>
      </c>
      <c r="AH73" s="229"/>
      <c r="AI73" s="116">
        <f>SUM(D73:AG73)</f>
        <v>176</v>
      </c>
      <c r="AJ73" s="267" t="s">
        <v>1</v>
      </c>
      <c r="AK73" s="267"/>
      <c r="AL73" s="269">
        <f>AL59+AM68</f>
        <v>20.5</v>
      </c>
      <c r="AM73" s="269"/>
      <c r="AN73" s="16"/>
    </row>
    <row r="74" spans="2:40" ht="9.6" customHeight="1" thickBot="1">
      <c r="B74" s="3"/>
      <c r="C74" s="113" t="s">
        <v>14</v>
      </c>
      <c r="D74" s="129"/>
      <c r="E74" s="127"/>
      <c r="F74" s="128"/>
      <c r="G74" s="127"/>
      <c r="H74" s="127"/>
      <c r="I74" s="25"/>
      <c r="J74" s="137"/>
      <c r="K74" s="125"/>
      <c r="L74" s="128"/>
      <c r="M74" s="128"/>
      <c r="N74" s="127"/>
      <c r="O74" s="127"/>
      <c r="P74" s="25"/>
      <c r="Q74" s="137"/>
      <c r="R74" s="125"/>
      <c r="S74" s="128"/>
      <c r="T74" s="128"/>
      <c r="U74" s="127"/>
      <c r="V74" s="127"/>
      <c r="W74" s="25"/>
      <c r="X74" s="137"/>
      <c r="Y74" s="149"/>
      <c r="Z74" s="128"/>
      <c r="AA74" s="128"/>
      <c r="AB74" s="127"/>
      <c r="AC74" s="127"/>
      <c r="AD74" s="25"/>
      <c r="AE74" s="137"/>
      <c r="AF74" s="125"/>
      <c r="AG74" s="134"/>
      <c r="AH74" s="232"/>
      <c r="AI74" s="115"/>
      <c r="AJ74" s="268"/>
      <c r="AK74" s="268"/>
      <c r="AL74" s="269"/>
      <c r="AM74" s="269"/>
      <c r="AN74" s="16"/>
    </row>
    <row r="75" spans="2:40" ht="8.4499999999999993" customHeight="1">
      <c r="B75" s="289">
        <v>2</v>
      </c>
      <c r="C75" s="167" t="s">
        <v>21</v>
      </c>
      <c r="D75" s="298"/>
      <c r="E75" s="300"/>
      <c r="F75" s="265"/>
      <c r="G75" s="287"/>
      <c r="H75" s="287"/>
      <c r="I75" s="169"/>
      <c r="J75" s="284"/>
      <c r="K75" s="285"/>
      <c r="L75" s="286"/>
      <c r="M75" s="265"/>
      <c r="N75" s="287"/>
      <c r="O75" s="287"/>
      <c r="P75" s="169"/>
      <c r="Q75" s="284"/>
      <c r="R75" s="285"/>
      <c r="S75" s="286"/>
      <c r="T75" s="265"/>
      <c r="U75" s="287"/>
      <c r="V75" s="287"/>
      <c r="W75" s="169"/>
      <c r="X75" s="284"/>
      <c r="Y75" s="285"/>
      <c r="Z75" s="286"/>
      <c r="AA75" s="265"/>
      <c r="AB75" s="287"/>
      <c r="AC75" s="287"/>
      <c r="AD75" s="169"/>
      <c r="AE75" s="284"/>
      <c r="AF75" s="285"/>
      <c r="AG75" s="296"/>
      <c r="AH75" s="232"/>
      <c r="AI75" s="297">
        <f>SUM(J75+Q75+X75+AE75)*1.5</f>
        <v>0</v>
      </c>
      <c r="AJ75" s="195">
        <f>SUM(AI73:AI79,AI82)</f>
        <v>176</v>
      </c>
      <c r="AK75" s="196"/>
      <c r="AL75" s="201" t="s">
        <v>124</v>
      </c>
      <c r="AM75" s="202"/>
      <c r="AN75" s="157"/>
    </row>
    <row r="76" spans="2:40" ht="8.4499999999999993" customHeight="1">
      <c r="B76" s="289"/>
      <c r="C76" s="168"/>
      <c r="D76" s="299"/>
      <c r="E76" s="301"/>
      <c r="F76" s="265"/>
      <c r="G76" s="287"/>
      <c r="H76" s="287"/>
      <c r="I76" s="169"/>
      <c r="J76" s="284"/>
      <c r="K76" s="285"/>
      <c r="L76" s="286"/>
      <c r="M76" s="265"/>
      <c r="N76" s="287"/>
      <c r="O76" s="287"/>
      <c r="P76" s="169"/>
      <c r="Q76" s="284"/>
      <c r="R76" s="285"/>
      <c r="S76" s="286"/>
      <c r="T76" s="265"/>
      <c r="U76" s="287"/>
      <c r="V76" s="287"/>
      <c r="W76" s="169"/>
      <c r="X76" s="284"/>
      <c r="Y76" s="285"/>
      <c r="Z76" s="286"/>
      <c r="AA76" s="265"/>
      <c r="AB76" s="287"/>
      <c r="AC76" s="287"/>
      <c r="AD76" s="169"/>
      <c r="AE76" s="284"/>
      <c r="AF76" s="285"/>
      <c r="AG76" s="296"/>
      <c r="AH76" s="232"/>
      <c r="AI76" s="297"/>
      <c r="AJ76" s="197"/>
      <c r="AK76" s="198"/>
      <c r="AL76" s="181">
        <v>22</v>
      </c>
      <c r="AM76" s="182"/>
      <c r="AN76" s="157"/>
    </row>
    <row r="77" spans="2:40" ht="8.4499999999999993" customHeight="1">
      <c r="B77" s="289">
        <v>3</v>
      </c>
      <c r="C77" s="183" t="s">
        <v>17</v>
      </c>
      <c r="D77" s="294"/>
      <c r="E77" s="186"/>
      <c r="F77" s="271"/>
      <c r="G77" s="169"/>
      <c r="H77" s="169"/>
      <c r="I77" s="169"/>
      <c r="J77" s="165"/>
      <c r="K77" s="270"/>
      <c r="L77" s="271"/>
      <c r="M77" s="271"/>
      <c r="N77" s="169"/>
      <c r="O77" s="169"/>
      <c r="P77" s="169"/>
      <c r="Q77" s="165"/>
      <c r="R77" s="270"/>
      <c r="S77" s="271"/>
      <c r="T77" s="271"/>
      <c r="U77" s="169"/>
      <c r="V77" s="169"/>
      <c r="W77" s="169"/>
      <c r="X77" s="165"/>
      <c r="Y77" s="270"/>
      <c r="Z77" s="271"/>
      <c r="AA77" s="271"/>
      <c r="AB77" s="169"/>
      <c r="AC77" s="169"/>
      <c r="AD77" s="169"/>
      <c r="AE77" s="165"/>
      <c r="AF77" s="270"/>
      <c r="AG77" s="273"/>
      <c r="AH77" s="232"/>
      <c r="AI77" s="297">
        <f>SUM(D77:AG78)</f>
        <v>0</v>
      </c>
      <c r="AJ77" s="197"/>
      <c r="AK77" s="198"/>
      <c r="AL77" s="202" t="s">
        <v>125</v>
      </c>
      <c r="AM77" s="204"/>
      <c r="AN77" s="157"/>
    </row>
    <row r="78" spans="2:40" ht="8.4499999999999993" customHeight="1">
      <c r="B78" s="289"/>
      <c r="C78" s="183"/>
      <c r="D78" s="295"/>
      <c r="E78" s="187"/>
      <c r="F78" s="271"/>
      <c r="G78" s="169"/>
      <c r="H78" s="169"/>
      <c r="I78" s="169"/>
      <c r="J78" s="165"/>
      <c r="K78" s="270"/>
      <c r="L78" s="271"/>
      <c r="M78" s="271"/>
      <c r="N78" s="169"/>
      <c r="O78" s="169"/>
      <c r="P78" s="169"/>
      <c r="Q78" s="165"/>
      <c r="R78" s="270"/>
      <c r="S78" s="271"/>
      <c r="T78" s="271"/>
      <c r="U78" s="169"/>
      <c r="V78" s="169"/>
      <c r="W78" s="169"/>
      <c r="X78" s="165"/>
      <c r="Y78" s="270"/>
      <c r="Z78" s="271"/>
      <c r="AA78" s="271"/>
      <c r="AB78" s="169"/>
      <c r="AC78" s="169"/>
      <c r="AD78" s="169"/>
      <c r="AE78" s="165"/>
      <c r="AF78" s="270"/>
      <c r="AG78" s="273"/>
      <c r="AH78" s="232"/>
      <c r="AI78" s="297"/>
      <c r="AJ78" s="197"/>
      <c r="AK78" s="198"/>
      <c r="AL78" s="181">
        <f>AL76*8</f>
        <v>176</v>
      </c>
      <c r="AM78" s="182"/>
      <c r="AN78" s="157"/>
    </row>
    <row r="79" spans="2:40" ht="17.100000000000001" customHeight="1" thickBot="1">
      <c r="B79" s="17">
        <v>4</v>
      </c>
      <c r="C79" s="117" t="s">
        <v>18</v>
      </c>
      <c r="D79" s="129"/>
      <c r="E79" s="127"/>
      <c r="F79" s="128"/>
      <c r="G79" s="127"/>
      <c r="H79" s="127"/>
      <c r="I79" s="127"/>
      <c r="J79" s="47"/>
      <c r="K79" s="125"/>
      <c r="L79" s="128"/>
      <c r="M79" s="128"/>
      <c r="N79" s="127"/>
      <c r="O79" s="127"/>
      <c r="P79" s="127"/>
      <c r="Q79" s="47"/>
      <c r="R79" s="125"/>
      <c r="S79" s="128"/>
      <c r="T79" s="128"/>
      <c r="U79" s="127"/>
      <c r="V79" s="127"/>
      <c r="W79" s="127"/>
      <c r="X79" s="47"/>
      <c r="Y79" s="125"/>
      <c r="Z79" s="128"/>
      <c r="AA79" s="128"/>
      <c r="AB79" s="127"/>
      <c r="AC79" s="127"/>
      <c r="AD79" s="127"/>
      <c r="AE79" s="47"/>
      <c r="AF79" s="125"/>
      <c r="AG79" s="134"/>
      <c r="AH79" s="232"/>
      <c r="AI79" s="116">
        <f>SUM(D79:AG79)</f>
        <v>0</v>
      </c>
      <c r="AJ79" s="199"/>
      <c r="AK79" s="200"/>
      <c r="AL79" s="213"/>
      <c r="AM79" s="214"/>
      <c r="AN79" s="16"/>
    </row>
    <row r="80" spans="2:40" ht="8.4499999999999993" customHeight="1">
      <c r="B80" s="289">
        <v>5</v>
      </c>
      <c r="C80" s="183" t="s">
        <v>19</v>
      </c>
      <c r="D80" s="207">
        <f>SUM(D73:J73)</f>
        <v>40</v>
      </c>
      <c r="E80" s="208"/>
      <c r="F80" s="208"/>
      <c r="G80" s="208"/>
      <c r="H80" s="208"/>
      <c r="I80" s="208"/>
      <c r="J80" s="208"/>
      <c r="K80" s="207">
        <f>SUM(K73:Q73)</f>
        <v>40</v>
      </c>
      <c r="L80" s="208"/>
      <c r="M80" s="208"/>
      <c r="N80" s="208"/>
      <c r="O80" s="208"/>
      <c r="P80" s="208"/>
      <c r="Q80" s="208"/>
      <c r="R80" s="207">
        <f>SUM(R73:X73)</f>
        <v>40</v>
      </c>
      <c r="S80" s="208"/>
      <c r="T80" s="208"/>
      <c r="U80" s="208"/>
      <c r="V80" s="208"/>
      <c r="W80" s="208"/>
      <c r="X80" s="208"/>
      <c r="Y80" s="207">
        <f>SUM(Y73:AE73)</f>
        <v>40</v>
      </c>
      <c r="Z80" s="208"/>
      <c r="AA80" s="208"/>
      <c r="AB80" s="208"/>
      <c r="AC80" s="208"/>
      <c r="AD80" s="208"/>
      <c r="AE80" s="208"/>
      <c r="AF80" s="207">
        <f>SUM(AF73:AG73)</f>
        <v>16</v>
      </c>
      <c r="AG80" s="209"/>
      <c r="AH80" s="232"/>
      <c r="AI80" s="302"/>
      <c r="AJ80" s="35" t="s">
        <v>93</v>
      </c>
      <c r="AK80" s="251" t="s">
        <v>95</v>
      </c>
      <c r="AL80" s="252"/>
      <c r="AM80" s="36" t="s">
        <v>96</v>
      </c>
      <c r="AN80" s="157"/>
    </row>
    <row r="81" spans="2:40" ht="8.4499999999999993" customHeight="1" thickBot="1">
      <c r="B81" s="289"/>
      <c r="C81" s="183"/>
      <c r="D81" s="210"/>
      <c r="E81" s="211"/>
      <c r="F81" s="211"/>
      <c r="G81" s="211"/>
      <c r="H81" s="211"/>
      <c r="I81" s="211"/>
      <c r="J81" s="211"/>
      <c r="K81" s="210"/>
      <c r="L81" s="211"/>
      <c r="M81" s="211"/>
      <c r="N81" s="211"/>
      <c r="O81" s="211"/>
      <c r="P81" s="211"/>
      <c r="Q81" s="211"/>
      <c r="R81" s="210"/>
      <c r="S81" s="211"/>
      <c r="T81" s="211"/>
      <c r="U81" s="211"/>
      <c r="V81" s="211"/>
      <c r="W81" s="211"/>
      <c r="X81" s="211"/>
      <c r="Y81" s="210"/>
      <c r="Z81" s="211"/>
      <c r="AA81" s="211"/>
      <c r="AB81" s="211"/>
      <c r="AC81" s="211"/>
      <c r="AD81" s="211"/>
      <c r="AE81" s="211"/>
      <c r="AF81" s="210"/>
      <c r="AG81" s="212"/>
      <c r="AH81" s="232"/>
      <c r="AI81" s="302"/>
      <c r="AJ81" s="37" t="s">
        <v>126</v>
      </c>
      <c r="AK81" s="253" t="s">
        <v>126</v>
      </c>
      <c r="AL81" s="254"/>
      <c r="AM81" s="38" t="s">
        <v>127</v>
      </c>
      <c r="AN81" s="157"/>
    </row>
    <row r="82" spans="2:40" ht="8.4499999999999993" customHeight="1">
      <c r="B82" s="289">
        <v>6</v>
      </c>
      <c r="C82" s="167" t="s">
        <v>20</v>
      </c>
      <c r="D82" s="294"/>
      <c r="E82" s="186"/>
      <c r="F82" s="271"/>
      <c r="G82" s="169"/>
      <c r="H82" s="169"/>
      <c r="I82" s="169"/>
      <c r="J82" s="165"/>
      <c r="K82" s="270"/>
      <c r="L82" s="271"/>
      <c r="M82" s="271"/>
      <c r="N82" s="169"/>
      <c r="O82" s="169"/>
      <c r="P82" s="169"/>
      <c r="Q82" s="165"/>
      <c r="R82" s="270"/>
      <c r="S82" s="271"/>
      <c r="T82" s="271"/>
      <c r="U82" s="169"/>
      <c r="V82" s="169"/>
      <c r="W82" s="169"/>
      <c r="X82" s="165"/>
      <c r="Y82" s="270"/>
      <c r="Z82" s="271"/>
      <c r="AA82" s="271"/>
      <c r="AB82" s="169"/>
      <c r="AC82" s="169"/>
      <c r="AD82" s="169"/>
      <c r="AE82" s="165"/>
      <c r="AF82" s="270"/>
      <c r="AG82" s="273"/>
      <c r="AH82" s="232"/>
      <c r="AI82" s="241">
        <f>SUM(D82:AG83)</f>
        <v>0</v>
      </c>
      <c r="AJ82" s="242">
        <f>AK68+AM68+AJ75</f>
        <v>1033.75</v>
      </c>
      <c r="AK82" s="243">
        <f>AK68+AL78</f>
        <v>1032</v>
      </c>
      <c r="AL82" s="244"/>
      <c r="AM82" s="237">
        <f>AJ82-AK82</f>
        <v>1.75</v>
      </c>
      <c r="AN82" s="157"/>
    </row>
    <row r="83" spans="2:40" ht="8.4499999999999993" customHeight="1">
      <c r="B83" s="289"/>
      <c r="C83" s="168"/>
      <c r="D83" s="295"/>
      <c r="E83" s="187"/>
      <c r="F83" s="271"/>
      <c r="G83" s="169"/>
      <c r="H83" s="169"/>
      <c r="I83" s="169"/>
      <c r="J83" s="165"/>
      <c r="K83" s="270"/>
      <c r="L83" s="271"/>
      <c r="M83" s="271"/>
      <c r="N83" s="169"/>
      <c r="O83" s="169"/>
      <c r="P83" s="169"/>
      <c r="Q83" s="165"/>
      <c r="R83" s="270"/>
      <c r="S83" s="271"/>
      <c r="T83" s="271"/>
      <c r="U83" s="169"/>
      <c r="V83" s="169"/>
      <c r="W83" s="169"/>
      <c r="X83" s="165"/>
      <c r="Y83" s="270"/>
      <c r="Z83" s="271"/>
      <c r="AA83" s="271"/>
      <c r="AB83" s="169"/>
      <c r="AC83" s="169"/>
      <c r="AD83" s="169"/>
      <c r="AE83" s="165"/>
      <c r="AF83" s="270"/>
      <c r="AG83" s="273"/>
      <c r="AH83" s="235"/>
      <c r="AI83" s="241"/>
      <c r="AJ83" s="242"/>
      <c r="AK83" s="245"/>
      <c r="AL83" s="246"/>
      <c r="AM83" s="303"/>
      <c r="AN83" s="157"/>
    </row>
    <row r="84" spans="2:40" ht="8.4499999999999993" customHeight="1">
      <c r="B84" s="290"/>
      <c r="C84" s="291"/>
      <c r="D84" s="291"/>
      <c r="E84" s="291"/>
      <c r="F84" s="291"/>
      <c r="G84" s="291"/>
      <c r="H84" s="291"/>
      <c r="I84" s="291"/>
      <c r="J84" s="291"/>
      <c r="K84" s="291"/>
      <c r="L84" s="291"/>
      <c r="M84" s="291"/>
      <c r="N84" s="291"/>
      <c r="O84" s="291"/>
      <c r="P84" s="291"/>
      <c r="Q84" s="291"/>
      <c r="R84" s="291"/>
      <c r="S84" s="291"/>
      <c r="T84" s="291"/>
      <c r="U84" s="291"/>
      <c r="V84" s="291"/>
      <c r="W84" s="291"/>
      <c r="X84" s="291"/>
      <c r="Y84" s="291"/>
      <c r="Z84" s="291"/>
      <c r="AA84" s="291"/>
      <c r="AB84" s="291"/>
      <c r="AC84" s="291"/>
      <c r="AD84" s="291"/>
      <c r="AE84" s="291"/>
      <c r="AF84" s="291"/>
      <c r="AG84" s="291"/>
      <c r="AH84" s="291"/>
      <c r="AI84" s="291"/>
      <c r="AJ84" s="291"/>
      <c r="AK84" s="291"/>
      <c r="AL84" s="291"/>
      <c r="AM84" s="291"/>
      <c r="AN84" s="292"/>
    </row>
    <row r="85" spans="2:40" ht="8.4499999999999993" customHeight="1">
      <c r="B85" s="6"/>
      <c r="C85" s="158" t="s">
        <v>27</v>
      </c>
      <c r="D85" s="278" t="s">
        <v>63</v>
      </c>
      <c r="E85" s="278"/>
      <c r="F85" s="278"/>
      <c r="G85" s="278"/>
      <c r="H85" s="278"/>
      <c r="I85" s="278" t="s">
        <v>64</v>
      </c>
      <c r="J85" s="278"/>
      <c r="K85" s="278"/>
      <c r="L85" s="278"/>
      <c r="M85" s="278"/>
      <c r="N85" s="278"/>
      <c r="O85" s="278"/>
      <c r="P85" s="278" t="s">
        <v>65</v>
      </c>
      <c r="Q85" s="278"/>
      <c r="R85" s="278"/>
      <c r="S85" s="278"/>
      <c r="T85" s="278"/>
      <c r="U85" s="278"/>
      <c r="V85" s="278"/>
      <c r="W85" s="278" t="s">
        <v>66</v>
      </c>
      <c r="X85" s="278"/>
      <c r="Y85" s="278"/>
      <c r="Z85" s="278"/>
      <c r="AA85" s="278"/>
      <c r="AB85" s="278"/>
      <c r="AC85" s="278"/>
      <c r="AD85" s="278" t="s">
        <v>67</v>
      </c>
      <c r="AE85" s="278"/>
      <c r="AF85" s="278"/>
      <c r="AG85" s="278"/>
      <c r="AH85" s="278"/>
      <c r="AI85" s="172" t="s">
        <v>0</v>
      </c>
      <c r="AJ85" s="221" t="s">
        <v>128</v>
      </c>
      <c r="AK85" s="221"/>
      <c r="AL85" s="220" t="s">
        <v>129</v>
      </c>
      <c r="AM85" s="220"/>
      <c r="AN85" s="157"/>
    </row>
    <row r="86" spans="2:40" ht="8.4499999999999993" customHeight="1">
      <c r="B86" s="6"/>
      <c r="C86" s="158"/>
      <c r="D86" s="21">
        <v>1</v>
      </c>
      <c r="E86" s="18">
        <v>2</v>
      </c>
      <c r="F86" s="18">
        <v>3</v>
      </c>
      <c r="G86" s="18">
        <v>4</v>
      </c>
      <c r="H86" s="135">
        <v>5</v>
      </c>
      <c r="I86" s="21">
        <v>6</v>
      </c>
      <c r="J86" s="123">
        <v>7</v>
      </c>
      <c r="K86" s="18">
        <v>8</v>
      </c>
      <c r="L86" s="18">
        <v>9</v>
      </c>
      <c r="M86" s="18">
        <v>10</v>
      </c>
      <c r="N86" s="18">
        <v>11</v>
      </c>
      <c r="O86" s="135">
        <v>12</v>
      </c>
      <c r="P86" s="21">
        <v>13</v>
      </c>
      <c r="Q86" s="123">
        <v>14</v>
      </c>
      <c r="R86" s="18">
        <v>15</v>
      </c>
      <c r="S86" s="18">
        <v>16</v>
      </c>
      <c r="T86" s="18">
        <v>17</v>
      </c>
      <c r="U86" s="18">
        <v>18</v>
      </c>
      <c r="V86" s="135">
        <v>19</v>
      </c>
      <c r="W86" s="21">
        <v>20</v>
      </c>
      <c r="X86" s="123">
        <v>21</v>
      </c>
      <c r="Y86" s="18">
        <v>22</v>
      </c>
      <c r="Z86" s="18">
        <v>23</v>
      </c>
      <c r="AA86" s="18">
        <v>24</v>
      </c>
      <c r="AB86" s="18">
        <v>25</v>
      </c>
      <c r="AC86" s="135">
        <v>26</v>
      </c>
      <c r="AD86" s="21">
        <v>27</v>
      </c>
      <c r="AE86" s="123">
        <v>28</v>
      </c>
      <c r="AF86" s="18">
        <v>29</v>
      </c>
      <c r="AG86" s="18">
        <v>30</v>
      </c>
      <c r="AH86" s="22">
        <v>31</v>
      </c>
      <c r="AI86" s="172"/>
      <c r="AJ86" s="222"/>
      <c r="AK86" s="222"/>
      <c r="AL86" s="220"/>
      <c r="AM86" s="220"/>
      <c r="AN86" s="157"/>
    </row>
    <row r="87" spans="2:40" ht="17.100000000000001" customHeight="1">
      <c r="B87" s="17">
        <v>1</v>
      </c>
      <c r="C87" s="117" t="s">
        <v>16</v>
      </c>
      <c r="D87" s="125">
        <v>8</v>
      </c>
      <c r="E87" s="127">
        <v>8</v>
      </c>
      <c r="F87" s="127">
        <v>8</v>
      </c>
      <c r="G87" s="25"/>
      <c r="H87" s="137"/>
      <c r="I87" s="140">
        <v>8</v>
      </c>
      <c r="J87" s="128">
        <v>8</v>
      </c>
      <c r="K87" s="128">
        <v>8</v>
      </c>
      <c r="L87" s="127">
        <v>8</v>
      </c>
      <c r="M87" s="127">
        <v>8</v>
      </c>
      <c r="N87" s="25"/>
      <c r="O87" s="137"/>
      <c r="P87" s="140">
        <v>8</v>
      </c>
      <c r="Q87" s="128">
        <v>8</v>
      </c>
      <c r="R87" s="128">
        <v>8</v>
      </c>
      <c r="S87" s="127">
        <v>8</v>
      </c>
      <c r="T87" s="127">
        <v>8</v>
      </c>
      <c r="U87" s="25"/>
      <c r="V87" s="137"/>
      <c r="W87" s="140">
        <v>8</v>
      </c>
      <c r="X87" s="128">
        <v>8</v>
      </c>
      <c r="Y87" s="128">
        <v>8</v>
      </c>
      <c r="Z87" s="127">
        <v>8</v>
      </c>
      <c r="AA87" s="127">
        <v>8</v>
      </c>
      <c r="AB87" s="25"/>
      <c r="AC87" s="137"/>
      <c r="AD87" s="140">
        <v>8</v>
      </c>
      <c r="AE87" s="128">
        <v>8</v>
      </c>
      <c r="AF87" s="128">
        <v>8</v>
      </c>
      <c r="AG87" s="127">
        <v>8</v>
      </c>
      <c r="AH87" s="124">
        <v>8</v>
      </c>
      <c r="AI87" s="61">
        <f>SUM(D87:AH87)</f>
        <v>184</v>
      </c>
      <c r="AJ87" s="267" t="s">
        <v>1</v>
      </c>
      <c r="AK87" s="267"/>
      <c r="AL87" s="269">
        <f>AL73+AM82</f>
        <v>22.25</v>
      </c>
      <c r="AM87" s="269"/>
      <c r="AN87" s="16"/>
    </row>
    <row r="88" spans="2:40" ht="9.6" customHeight="1" thickBot="1">
      <c r="B88" s="3"/>
      <c r="C88" s="113" t="s">
        <v>14</v>
      </c>
      <c r="D88" s="125"/>
      <c r="E88" s="127"/>
      <c r="F88" s="127"/>
      <c r="G88" s="25"/>
      <c r="H88" s="137"/>
      <c r="I88" s="149"/>
      <c r="J88" s="128"/>
      <c r="K88" s="128"/>
      <c r="L88" s="127"/>
      <c r="M88" s="127"/>
      <c r="N88" s="25"/>
      <c r="O88" s="137"/>
      <c r="P88" s="149"/>
      <c r="Q88" s="128"/>
      <c r="R88" s="128"/>
      <c r="S88" s="127"/>
      <c r="T88" s="127"/>
      <c r="U88" s="25"/>
      <c r="V88" s="137"/>
      <c r="W88" s="149"/>
      <c r="X88" s="128"/>
      <c r="Y88" s="128"/>
      <c r="Z88" s="127"/>
      <c r="AA88" s="127"/>
      <c r="AB88" s="25"/>
      <c r="AC88" s="137"/>
      <c r="AD88" s="149"/>
      <c r="AE88" s="128"/>
      <c r="AF88" s="128"/>
      <c r="AG88" s="127"/>
      <c r="AH88" s="124"/>
      <c r="AI88" s="115"/>
      <c r="AJ88" s="268"/>
      <c r="AK88" s="268"/>
      <c r="AL88" s="269"/>
      <c r="AM88" s="269"/>
      <c r="AN88" s="16"/>
    </row>
    <row r="89" spans="2:40" ht="8.4499999999999993" customHeight="1">
      <c r="B89" s="289">
        <v>2</v>
      </c>
      <c r="C89" s="167" t="s">
        <v>21</v>
      </c>
      <c r="D89" s="272"/>
      <c r="E89" s="287"/>
      <c r="F89" s="287"/>
      <c r="G89" s="188"/>
      <c r="H89" s="288"/>
      <c r="I89" s="285"/>
      <c r="J89" s="286"/>
      <c r="K89" s="265"/>
      <c r="L89" s="287"/>
      <c r="M89" s="287"/>
      <c r="N89" s="188"/>
      <c r="O89" s="284"/>
      <c r="P89" s="285"/>
      <c r="Q89" s="286"/>
      <c r="R89" s="265"/>
      <c r="S89" s="287"/>
      <c r="T89" s="287"/>
      <c r="U89" s="188"/>
      <c r="V89" s="284"/>
      <c r="W89" s="285"/>
      <c r="X89" s="286"/>
      <c r="Y89" s="265"/>
      <c r="Z89" s="287"/>
      <c r="AA89" s="287"/>
      <c r="AB89" s="188"/>
      <c r="AC89" s="284"/>
      <c r="AD89" s="285"/>
      <c r="AE89" s="286"/>
      <c r="AF89" s="265"/>
      <c r="AG89" s="287"/>
      <c r="AH89" s="288"/>
      <c r="AI89" s="236">
        <f>SUM(H89+O89+V89+AC89)*1.5</f>
        <v>0</v>
      </c>
      <c r="AJ89" s="195">
        <f>SUM(AI87:AI93,AI96)</f>
        <v>184</v>
      </c>
      <c r="AK89" s="196"/>
      <c r="AL89" s="201" t="s">
        <v>130</v>
      </c>
      <c r="AM89" s="202"/>
      <c r="AN89" s="157"/>
    </row>
    <row r="90" spans="2:40" ht="8.4499999999999993" customHeight="1">
      <c r="B90" s="289"/>
      <c r="C90" s="168"/>
      <c r="D90" s="272"/>
      <c r="E90" s="287"/>
      <c r="F90" s="287"/>
      <c r="G90" s="189"/>
      <c r="H90" s="288"/>
      <c r="I90" s="285"/>
      <c r="J90" s="286"/>
      <c r="K90" s="265"/>
      <c r="L90" s="287"/>
      <c r="M90" s="287"/>
      <c r="N90" s="189"/>
      <c r="O90" s="284"/>
      <c r="P90" s="285"/>
      <c r="Q90" s="286"/>
      <c r="R90" s="265"/>
      <c r="S90" s="287"/>
      <c r="T90" s="287"/>
      <c r="U90" s="189"/>
      <c r="V90" s="284"/>
      <c r="W90" s="285"/>
      <c r="X90" s="286"/>
      <c r="Y90" s="265"/>
      <c r="Z90" s="287"/>
      <c r="AA90" s="287"/>
      <c r="AB90" s="189"/>
      <c r="AC90" s="284"/>
      <c r="AD90" s="285"/>
      <c r="AE90" s="286"/>
      <c r="AF90" s="265"/>
      <c r="AG90" s="287"/>
      <c r="AH90" s="288"/>
      <c r="AI90" s="236"/>
      <c r="AJ90" s="197"/>
      <c r="AK90" s="198"/>
      <c r="AL90" s="181">
        <v>23</v>
      </c>
      <c r="AM90" s="182"/>
      <c r="AN90" s="157"/>
    </row>
    <row r="91" spans="2:40" ht="8.4499999999999993" customHeight="1">
      <c r="B91" s="289">
        <v>3</v>
      </c>
      <c r="C91" s="183" t="s">
        <v>17</v>
      </c>
      <c r="D91" s="270"/>
      <c r="E91" s="169"/>
      <c r="F91" s="169"/>
      <c r="G91" s="169"/>
      <c r="H91" s="165"/>
      <c r="I91" s="270"/>
      <c r="J91" s="271"/>
      <c r="K91" s="271"/>
      <c r="L91" s="169"/>
      <c r="M91" s="169"/>
      <c r="N91" s="169"/>
      <c r="O91" s="165"/>
      <c r="P91" s="270"/>
      <c r="Q91" s="271"/>
      <c r="R91" s="271"/>
      <c r="S91" s="169"/>
      <c r="T91" s="169"/>
      <c r="U91" s="169"/>
      <c r="V91" s="165"/>
      <c r="W91" s="270"/>
      <c r="X91" s="271"/>
      <c r="Y91" s="271"/>
      <c r="Z91" s="169"/>
      <c r="AA91" s="169"/>
      <c r="AB91" s="169"/>
      <c r="AC91" s="165"/>
      <c r="AD91" s="270"/>
      <c r="AE91" s="271"/>
      <c r="AF91" s="271"/>
      <c r="AG91" s="169"/>
      <c r="AH91" s="192"/>
      <c r="AI91" s="236">
        <f>SUM(D91:AH92)</f>
        <v>0</v>
      </c>
      <c r="AJ91" s="197"/>
      <c r="AK91" s="198"/>
      <c r="AL91" s="202" t="s">
        <v>131</v>
      </c>
      <c r="AM91" s="204"/>
      <c r="AN91" s="157"/>
    </row>
    <row r="92" spans="2:40" ht="8.4499999999999993" customHeight="1">
      <c r="B92" s="289"/>
      <c r="C92" s="183"/>
      <c r="D92" s="270"/>
      <c r="E92" s="169"/>
      <c r="F92" s="169"/>
      <c r="G92" s="169"/>
      <c r="H92" s="165"/>
      <c r="I92" s="270"/>
      <c r="J92" s="271"/>
      <c r="K92" s="271"/>
      <c r="L92" s="169"/>
      <c r="M92" s="169"/>
      <c r="N92" s="169"/>
      <c r="O92" s="165"/>
      <c r="P92" s="270"/>
      <c r="Q92" s="271"/>
      <c r="R92" s="271"/>
      <c r="S92" s="169"/>
      <c r="T92" s="169"/>
      <c r="U92" s="169"/>
      <c r="V92" s="165"/>
      <c r="W92" s="270"/>
      <c r="X92" s="271"/>
      <c r="Y92" s="271"/>
      <c r="Z92" s="169"/>
      <c r="AA92" s="169"/>
      <c r="AB92" s="169"/>
      <c r="AC92" s="165"/>
      <c r="AD92" s="270"/>
      <c r="AE92" s="271"/>
      <c r="AF92" s="271"/>
      <c r="AG92" s="169"/>
      <c r="AH92" s="192"/>
      <c r="AI92" s="236"/>
      <c r="AJ92" s="197"/>
      <c r="AK92" s="198"/>
      <c r="AL92" s="181">
        <f>AL90*8</f>
        <v>184</v>
      </c>
      <c r="AM92" s="182"/>
      <c r="AN92" s="157"/>
    </row>
    <row r="93" spans="2:40" ht="17.100000000000001" customHeight="1" thickBot="1">
      <c r="B93" s="17">
        <v>4</v>
      </c>
      <c r="C93" s="117" t="s">
        <v>18</v>
      </c>
      <c r="D93" s="125"/>
      <c r="E93" s="127"/>
      <c r="F93" s="127"/>
      <c r="G93" s="127"/>
      <c r="H93" s="47"/>
      <c r="I93" s="125"/>
      <c r="J93" s="128"/>
      <c r="K93" s="128"/>
      <c r="L93" s="127"/>
      <c r="M93" s="127"/>
      <c r="N93" s="127"/>
      <c r="O93" s="47"/>
      <c r="P93" s="125"/>
      <c r="Q93" s="128"/>
      <c r="R93" s="128"/>
      <c r="S93" s="127"/>
      <c r="T93" s="127"/>
      <c r="U93" s="127"/>
      <c r="V93" s="47"/>
      <c r="W93" s="125"/>
      <c r="X93" s="128"/>
      <c r="Y93" s="128"/>
      <c r="Z93" s="127"/>
      <c r="AA93" s="127"/>
      <c r="AB93" s="127"/>
      <c r="AC93" s="47"/>
      <c r="AD93" s="125"/>
      <c r="AE93" s="128"/>
      <c r="AF93" s="128"/>
      <c r="AG93" s="127"/>
      <c r="AH93" s="124"/>
      <c r="AI93" s="61">
        <f>SUM(D93:AH93)</f>
        <v>0</v>
      </c>
      <c r="AJ93" s="199"/>
      <c r="AK93" s="200"/>
      <c r="AL93" s="213"/>
      <c r="AM93" s="214"/>
      <c r="AN93" s="16"/>
    </row>
    <row r="94" spans="2:40" ht="8.4499999999999993" customHeight="1">
      <c r="B94" s="289">
        <v>5</v>
      </c>
      <c r="C94" s="183" t="s">
        <v>19</v>
      </c>
      <c r="D94" s="207">
        <f>SUM(D87:H87)</f>
        <v>24</v>
      </c>
      <c r="E94" s="208"/>
      <c r="F94" s="208"/>
      <c r="G94" s="208"/>
      <c r="H94" s="208"/>
      <c r="I94" s="207">
        <f>SUM(I87:O87)</f>
        <v>40</v>
      </c>
      <c r="J94" s="208"/>
      <c r="K94" s="208"/>
      <c r="L94" s="208"/>
      <c r="M94" s="208"/>
      <c r="N94" s="208"/>
      <c r="O94" s="208"/>
      <c r="P94" s="207">
        <f>SUM(P87:V87)</f>
        <v>40</v>
      </c>
      <c r="Q94" s="208"/>
      <c r="R94" s="208"/>
      <c r="S94" s="208"/>
      <c r="T94" s="208"/>
      <c r="U94" s="208"/>
      <c r="V94" s="208"/>
      <c r="W94" s="207">
        <f>SUM(W87:AC87)</f>
        <v>40</v>
      </c>
      <c r="X94" s="208"/>
      <c r="Y94" s="208"/>
      <c r="Z94" s="208"/>
      <c r="AA94" s="208"/>
      <c r="AB94" s="208"/>
      <c r="AC94" s="208"/>
      <c r="AD94" s="207">
        <f>SUM(AD87:AH87)</f>
        <v>40</v>
      </c>
      <c r="AE94" s="208"/>
      <c r="AF94" s="208"/>
      <c r="AG94" s="208"/>
      <c r="AH94" s="209"/>
      <c r="AI94" s="219"/>
      <c r="AJ94" s="35" t="s">
        <v>93</v>
      </c>
      <c r="AK94" s="251" t="s">
        <v>95</v>
      </c>
      <c r="AL94" s="252"/>
      <c r="AM94" s="36" t="s">
        <v>96</v>
      </c>
      <c r="AN94" s="157"/>
    </row>
    <row r="95" spans="2:40" ht="8.4499999999999993" customHeight="1" thickBot="1">
      <c r="B95" s="289"/>
      <c r="C95" s="183"/>
      <c r="D95" s="210"/>
      <c r="E95" s="211"/>
      <c r="F95" s="211"/>
      <c r="G95" s="211"/>
      <c r="H95" s="211"/>
      <c r="I95" s="210"/>
      <c r="J95" s="211"/>
      <c r="K95" s="211"/>
      <c r="L95" s="211"/>
      <c r="M95" s="211"/>
      <c r="N95" s="211"/>
      <c r="O95" s="211"/>
      <c r="P95" s="210"/>
      <c r="Q95" s="211"/>
      <c r="R95" s="211"/>
      <c r="S95" s="211"/>
      <c r="T95" s="211"/>
      <c r="U95" s="211"/>
      <c r="V95" s="211"/>
      <c r="W95" s="210"/>
      <c r="X95" s="211"/>
      <c r="Y95" s="211"/>
      <c r="Z95" s="211"/>
      <c r="AA95" s="211"/>
      <c r="AB95" s="211"/>
      <c r="AC95" s="211"/>
      <c r="AD95" s="210"/>
      <c r="AE95" s="211"/>
      <c r="AF95" s="211"/>
      <c r="AG95" s="211"/>
      <c r="AH95" s="212"/>
      <c r="AI95" s="219"/>
      <c r="AJ95" s="37" t="s">
        <v>132</v>
      </c>
      <c r="AK95" s="253" t="s">
        <v>132</v>
      </c>
      <c r="AL95" s="254"/>
      <c r="AM95" s="38" t="s">
        <v>133</v>
      </c>
      <c r="AN95" s="157"/>
    </row>
    <row r="96" spans="2:40" ht="8.4499999999999993" customHeight="1">
      <c r="B96" s="289">
        <v>6</v>
      </c>
      <c r="C96" s="167" t="s">
        <v>20</v>
      </c>
      <c r="D96" s="270"/>
      <c r="E96" s="169"/>
      <c r="F96" s="169"/>
      <c r="G96" s="169"/>
      <c r="H96" s="165"/>
      <c r="I96" s="270"/>
      <c r="J96" s="271"/>
      <c r="K96" s="271"/>
      <c r="L96" s="169"/>
      <c r="M96" s="169"/>
      <c r="N96" s="169"/>
      <c r="O96" s="165"/>
      <c r="P96" s="270"/>
      <c r="Q96" s="271"/>
      <c r="R96" s="271"/>
      <c r="S96" s="169"/>
      <c r="T96" s="169"/>
      <c r="U96" s="169"/>
      <c r="V96" s="165"/>
      <c r="W96" s="270"/>
      <c r="X96" s="271"/>
      <c r="Y96" s="271"/>
      <c r="Z96" s="169"/>
      <c r="AA96" s="169"/>
      <c r="AB96" s="169"/>
      <c r="AC96" s="165"/>
      <c r="AD96" s="270"/>
      <c r="AE96" s="271"/>
      <c r="AF96" s="271"/>
      <c r="AG96" s="169"/>
      <c r="AH96" s="192"/>
      <c r="AI96" s="255">
        <f>SUM(D96:AH97)</f>
        <v>0</v>
      </c>
      <c r="AJ96" s="242">
        <f>AK82+AM82+AJ89</f>
        <v>1217.75</v>
      </c>
      <c r="AK96" s="243">
        <f>AK82+AL92</f>
        <v>1216</v>
      </c>
      <c r="AL96" s="244"/>
      <c r="AM96" s="237">
        <f>AJ96-AK96</f>
        <v>1.75</v>
      </c>
      <c r="AN96" s="157"/>
    </row>
    <row r="97" spans="2:40" ht="8.4499999999999993" customHeight="1" thickBot="1">
      <c r="B97" s="289"/>
      <c r="C97" s="168"/>
      <c r="D97" s="270"/>
      <c r="E97" s="169"/>
      <c r="F97" s="169"/>
      <c r="G97" s="169"/>
      <c r="H97" s="165"/>
      <c r="I97" s="270"/>
      <c r="J97" s="271"/>
      <c r="K97" s="271"/>
      <c r="L97" s="169"/>
      <c r="M97" s="169"/>
      <c r="N97" s="169"/>
      <c r="O97" s="165"/>
      <c r="P97" s="270"/>
      <c r="Q97" s="271"/>
      <c r="R97" s="271"/>
      <c r="S97" s="169"/>
      <c r="T97" s="169"/>
      <c r="U97" s="169"/>
      <c r="V97" s="165"/>
      <c r="W97" s="270"/>
      <c r="X97" s="271"/>
      <c r="Y97" s="271"/>
      <c r="Z97" s="169"/>
      <c r="AA97" s="169"/>
      <c r="AB97" s="169"/>
      <c r="AC97" s="165"/>
      <c r="AD97" s="270"/>
      <c r="AE97" s="271"/>
      <c r="AF97" s="271"/>
      <c r="AG97" s="169"/>
      <c r="AH97" s="192"/>
      <c r="AI97" s="255"/>
      <c r="AJ97" s="242"/>
      <c r="AK97" s="245"/>
      <c r="AL97" s="246"/>
      <c r="AM97" s="238"/>
      <c r="AN97" s="157"/>
    </row>
    <row r="98" spans="2:40" ht="7.9" customHeight="1">
      <c r="B98" s="290"/>
      <c r="C98" s="291"/>
      <c r="D98" s="291"/>
      <c r="E98" s="291"/>
      <c r="F98" s="291"/>
      <c r="G98" s="291"/>
      <c r="H98" s="291"/>
      <c r="I98" s="291"/>
      <c r="J98" s="291"/>
      <c r="K98" s="291"/>
      <c r="L98" s="291"/>
      <c r="M98" s="291"/>
      <c r="N98" s="291"/>
      <c r="O98" s="291"/>
      <c r="P98" s="291"/>
      <c r="Q98" s="291"/>
      <c r="R98" s="291"/>
      <c r="S98" s="291"/>
      <c r="T98" s="291"/>
      <c r="U98" s="291"/>
      <c r="V98" s="291"/>
      <c r="W98" s="291"/>
      <c r="X98" s="291"/>
      <c r="Y98" s="291"/>
      <c r="Z98" s="291"/>
      <c r="AA98" s="291"/>
      <c r="AB98" s="291"/>
      <c r="AC98" s="291"/>
      <c r="AD98" s="291"/>
      <c r="AE98" s="291"/>
      <c r="AF98" s="291"/>
      <c r="AG98" s="291"/>
      <c r="AH98" s="291"/>
      <c r="AI98" s="291"/>
      <c r="AJ98" s="291"/>
      <c r="AK98" s="291"/>
      <c r="AL98" s="291"/>
      <c r="AM98" s="291"/>
      <c r="AN98" s="292"/>
    </row>
    <row r="99" spans="2:40" ht="8.4499999999999993" customHeight="1">
      <c r="B99" s="6"/>
      <c r="C99" s="158" t="s">
        <v>28</v>
      </c>
      <c r="D99" s="351" t="s">
        <v>67</v>
      </c>
      <c r="E99" s="278"/>
      <c r="F99" s="278" t="s">
        <v>68</v>
      </c>
      <c r="G99" s="278"/>
      <c r="H99" s="278"/>
      <c r="I99" s="278"/>
      <c r="J99" s="278"/>
      <c r="K99" s="278"/>
      <c r="L99" s="278"/>
      <c r="M99" s="278" t="s">
        <v>69</v>
      </c>
      <c r="N99" s="278"/>
      <c r="O99" s="278"/>
      <c r="P99" s="278"/>
      <c r="Q99" s="278"/>
      <c r="R99" s="278"/>
      <c r="S99" s="278"/>
      <c r="T99" s="278" t="s">
        <v>70</v>
      </c>
      <c r="U99" s="278"/>
      <c r="V99" s="278"/>
      <c r="W99" s="278"/>
      <c r="X99" s="278"/>
      <c r="Y99" s="278"/>
      <c r="Z99" s="278"/>
      <c r="AA99" s="278" t="s">
        <v>71</v>
      </c>
      <c r="AB99" s="278"/>
      <c r="AC99" s="278"/>
      <c r="AD99" s="278"/>
      <c r="AE99" s="278"/>
      <c r="AF99" s="278"/>
      <c r="AG99" s="278"/>
      <c r="AH99" s="151" t="s">
        <v>223</v>
      </c>
      <c r="AI99" s="172" t="s">
        <v>0</v>
      </c>
      <c r="AJ99" s="221" t="s">
        <v>134</v>
      </c>
      <c r="AK99" s="221"/>
      <c r="AL99" s="220" t="s">
        <v>135</v>
      </c>
      <c r="AM99" s="220"/>
      <c r="AN99" s="157"/>
    </row>
    <row r="100" spans="2:40" ht="8.4499999999999993" customHeight="1">
      <c r="B100" s="6"/>
      <c r="C100" s="158"/>
      <c r="D100" s="18">
        <v>1</v>
      </c>
      <c r="E100" s="135">
        <v>2</v>
      </c>
      <c r="F100" s="21">
        <v>3</v>
      </c>
      <c r="G100" s="123">
        <v>4</v>
      </c>
      <c r="H100" s="18">
        <v>5</v>
      </c>
      <c r="I100" s="18">
        <v>6</v>
      </c>
      <c r="J100" s="18">
        <v>7</v>
      </c>
      <c r="K100" s="18">
        <v>8</v>
      </c>
      <c r="L100" s="135">
        <v>9</v>
      </c>
      <c r="M100" s="21">
        <v>10</v>
      </c>
      <c r="N100" s="123">
        <v>11</v>
      </c>
      <c r="O100" s="18">
        <v>12</v>
      </c>
      <c r="P100" s="18">
        <v>13</v>
      </c>
      <c r="Q100" s="18">
        <v>14</v>
      </c>
      <c r="R100" s="18">
        <v>15</v>
      </c>
      <c r="S100" s="135">
        <v>16</v>
      </c>
      <c r="T100" s="21">
        <v>17</v>
      </c>
      <c r="U100" s="123">
        <v>18</v>
      </c>
      <c r="V100" s="18">
        <v>19</v>
      </c>
      <c r="W100" s="18">
        <v>20</v>
      </c>
      <c r="X100" s="18">
        <v>21</v>
      </c>
      <c r="Y100" s="18">
        <v>22</v>
      </c>
      <c r="Z100" s="135">
        <v>23</v>
      </c>
      <c r="AA100" s="21">
        <v>24</v>
      </c>
      <c r="AB100" s="123">
        <v>25</v>
      </c>
      <c r="AC100" s="18">
        <v>26</v>
      </c>
      <c r="AD100" s="18">
        <v>27</v>
      </c>
      <c r="AE100" s="18">
        <v>28</v>
      </c>
      <c r="AF100" s="18">
        <v>29</v>
      </c>
      <c r="AG100" s="135">
        <v>30</v>
      </c>
      <c r="AH100" s="1">
        <v>31</v>
      </c>
      <c r="AI100" s="172"/>
      <c r="AJ100" s="222"/>
      <c r="AK100" s="222"/>
      <c r="AL100" s="220"/>
      <c r="AM100" s="220"/>
      <c r="AN100" s="157"/>
    </row>
    <row r="101" spans="2:40" ht="17.100000000000001" customHeight="1">
      <c r="B101" s="17">
        <v>1</v>
      </c>
      <c r="C101" s="117" t="s">
        <v>16</v>
      </c>
      <c r="D101" s="25"/>
      <c r="E101" s="137"/>
      <c r="F101" s="140">
        <v>8</v>
      </c>
      <c r="G101" s="128">
        <v>8</v>
      </c>
      <c r="H101" s="128">
        <v>8</v>
      </c>
      <c r="I101" s="127">
        <v>8</v>
      </c>
      <c r="J101" s="127">
        <v>8</v>
      </c>
      <c r="K101" s="25"/>
      <c r="L101" s="137"/>
      <c r="M101" s="140">
        <v>8</v>
      </c>
      <c r="N101" s="40">
        <v>8</v>
      </c>
      <c r="O101" s="127">
        <v>8</v>
      </c>
      <c r="P101" s="127">
        <v>8</v>
      </c>
      <c r="Q101" s="127">
        <v>8</v>
      </c>
      <c r="R101" s="25"/>
      <c r="S101" s="137"/>
      <c r="T101" s="140">
        <v>8</v>
      </c>
      <c r="U101" s="128">
        <v>8</v>
      </c>
      <c r="V101" s="128">
        <v>8</v>
      </c>
      <c r="W101" s="127">
        <v>8</v>
      </c>
      <c r="X101" s="127">
        <v>8</v>
      </c>
      <c r="Y101" s="25"/>
      <c r="Z101" s="137"/>
      <c r="AA101" s="140">
        <v>8</v>
      </c>
      <c r="AB101" s="128">
        <v>8</v>
      </c>
      <c r="AC101" s="128">
        <v>8</v>
      </c>
      <c r="AD101" s="127">
        <v>8</v>
      </c>
      <c r="AE101" s="127">
        <v>8</v>
      </c>
      <c r="AF101" s="25"/>
      <c r="AG101" s="137"/>
      <c r="AH101" s="154">
        <v>8</v>
      </c>
      <c r="AI101" s="61">
        <f>SUM(D101:AH101)</f>
        <v>168</v>
      </c>
      <c r="AJ101" s="267" t="s">
        <v>1</v>
      </c>
      <c r="AK101" s="267"/>
      <c r="AL101" s="269">
        <f>AL87+AM96</f>
        <v>24</v>
      </c>
      <c r="AM101" s="269"/>
      <c r="AN101" s="16"/>
    </row>
    <row r="102" spans="2:40" ht="9.6" customHeight="1" thickBot="1">
      <c r="B102" s="3"/>
      <c r="C102" s="113" t="s">
        <v>14</v>
      </c>
      <c r="D102" s="25" t="s">
        <v>37</v>
      </c>
      <c r="E102" s="137"/>
      <c r="F102" s="149"/>
      <c r="G102" s="128"/>
      <c r="H102" s="128"/>
      <c r="I102" s="127"/>
      <c r="J102" s="127"/>
      <c r="K102" s="25"/>
      <c r="L102" s="137"/>
      <c r="M102" s="149"/>
      <c r="N102" s="40"/>
      <c r="O102" s="127"/>
      <c r="P102" s="127"/>
      <c r="Q102" s="127"/>
      <c r="R102" s="25"/>
      <c r="S102" s="137"/>
      <c r="T102" s="149"/>
      <c r="U102" s="128"/>
      <c r="V102" s="128"/>
      <c r="W102" s="127"/>
      <c r="X102" s="127"/>
      <c r="Y102" s="25"/>
      <c r="Z102" s="137"/>
      <c r="AA102" s="149"/>
      <c r="AB102" s="128"/>
      <c r="AC102" s="128"/>
      <c r="AD102" s="127"/>
      <c r="AE102" s="127"/>
      <c r="AF102" s="25"/>
      <c r="AG102" s="137"/>
      <c r="AH102" s="150"/>
      <c r="AI102" s="115"/>
      <c r="AJ102" s="268"/>
      <c r="AK102" s="268"/>
      <c r="AL102" s="269"/>
      <c r="AM102" s="269"/>
      <c r="AN102" s="16"/>
    </row>
    <row r="103" spans="2:40" ht="8.4499999999999993" customHeight="1">
      <c r="B103" s="289">
        <v>2</v>
      </c>
      <c r="C103" s="304" t="s">
        <v>21</v>
      </c>
      <c r="D103" s="188"/>
      <c r="E103" s="287"/>
      <c r="F103" s="285"/>
      <c r="G103" s="286"/>
      <c r="H103" s="265"/>
      <c r="I103" s="287"/>
      <c r="J103" s="287"/>
      <c r="K103" s="188"/>
      <c r="L103" s="284"/>
      <c r="M103" s="285"/>
      <c r="N103" s="306"/>
      <c r="O103" s="266"/>
      <c r="P103" s="287"/>
      <c r="Q103" s="287"/>
      <c r="R103" s="188"/>
      <c r="S103" s="284"/>
      <c r="T103" s="285"/>
      <c r="U103" s="286"/>
      <c r="V103" s="265"/>
      <c r="W103" s="287"/>
      <c r="X103" s="287"/>
      <c r="Y103" s="188"/>
      <c r="Z103" s="284"/>
      <c r="AA103" s="285"/>
      <c r="AB103" s="286"/>
      <c r="AC103" s="265"/>
      <c r="AD103" s="287"/>
      <c r="AE103" s="287"/>
      <c r="AF103" s="188"/>
      <c r="AG103" s="284"/>
      <c r="AH103" s="307"/>
      <c r="AI103" s="236">
        <f>SUM(E103+L103+S103+Z103+AG103)*1.5</f>
        <v>0</v>
      </c>
      <c r="AJ103" s="195">
        <f>SUM(AI101:AI107,AI110)</f>
        <v>168</v>
      </c>
      <c r="AK103" s="196"/>
      <c r="AL103" s="201" t="s">
        <v>136</v>
      </c>
      <c r="AM103" s="202"/>
      <c r="AN103" s="157"/>
    </row>
    <row r="104" spans="2:40" ht="8.4499999999999993" customHeight="1">
      <c r="B104" s="289"/>
      <c r="C104" s="305"/>
      <c r="D104" s="189"/>
      <c r="E104" s="287"/>
      <c r="F104" s="285"/>
      <c r="G104" s="286"/>
      <c r="H104" s="265"/>
      <c r="I104" s="287"/>
      <c r="J104" s="287"/>
      <c r="K104" s="189"/>
      <c r="L104" s="284"/>
      <c r="M104" s="285"/>
      <c r="N104" s="306"/>
      <c r="O104" s="266"/>
      <c r="P104" s="287"/>
      <c r="Q104" s="287"/>
      <c r="R104" s="189"/>
      <c r="S104" s="284"/>
      <c r="T104" s="285"/>
      <c r="U104" s="286"/>
      <c r="V104" s="265"/>
      <c r="W104" s="287"/>
      <c r="X104" s="287"/>
      <c r="Y104" s="189"/>
      <c r="Z104" s="284"/>
      <c r="AA104" s="285"/>
      <c r="AB104" s="286"/>
      <c r="AC104" s="265"/>
      <c r="AD104" s="287"/>
      <c r="AE104" s="287"/>
      <c r="AF104" s="189"/>
      <c r="AG104" s="284"/>
      <c r="AH104" s="307"/>
      <c r="AI104" s="236"/>
      <c r="AJ104" s="197"/>
      <c r="AK104" s="198"/>
      <c r="AL104" s="181">
        <v>21</v>
      </c>
      <c r="AM104" s="182"/>
      <c r="AN104" s="157"/>
    </row>
    <row r="105" spans="2:40" ht="8.4499999999999993" customHeight="1">
      <c r="B105" s="289">
        <v>3</v>
      </c>
      <c r="C105" s="183" t="s">
        <v>17</v>
      </c>
      <c r="D105" s="186"/>
      <c r="E105" s="188"/>
      <c r="F105" s="184"/>
      <c r="G105" s="190"/>
      <c r="H105" s="271"/>
      <c r="I105" s="169"/>
      <c r="J105" s="169"/>
      <c r="K105" s="169"/>
      <c r="L105" s="165"/>
      <c r="M105" s="270"/>
      <c r="N105" s="309"/>
      <c r="O105" s="169"/>
      <c r="P105" s="169"/>
      <c r="Q105" s="169"/>
      <c r="R105" s="169"/>
      <c r="S105" s="165"/>
      <c r="T105" s="270"/>
      <c r="U105" s="271"/>
      <c r="V105" s="271"/>
      <c r="W105" s="169"/>
      <c r="X105" s="169"/>
      <c r="Y105" s="169"/>
      <c r="Z105" s="165"/>
      <c r="AA105" s="270"/>
      <c r="AB105" s="271"/>
      <c r="AC105" s="271"/>
      <c r="AD105" s="169"/>
      <c r="AE105" s="169"/>
      <c r="AF105" s="169"/>
      <c r="AG105" s="165"/>
      <c r="AH105" s="308"/>
      <c r="AI105" s="236">
        <f>SUM(D105:AH106)</f>
        <v>0</v>
      </c>
      <c r="AJ105" s="197"/>
      <c r="AK105" s="198"/>
      <c r="AL105" s="202" t="s">
        <v>137</v>
      </c>
      <c r="AM105" s="204"/>
      <c r="AN105" s="157"/>
    </row>
    <row r="106" spans="2:40" ht="8.4499999999999993" customHeight="1">
      <c r="B106" s="289"/>
      <c r="C106" s="183"/>
      <c r="D106" s="187"/>
      <c r="E106" s="189"/>
      <c r="F106" s="185"/>
      <c r="G106" s="191"/>
      <c r="H106" s="271"/>
      <c r="I106" s="169"/>
      <c r="J106" s="169"/>
      <c r="K106" s="169"/>
      <c r="L106" s="165"/>
      <c r="M106" s="270"/>
      <c r="N106" s="309"/>
      <c r="O106" s="169"/>
      <c r="P106" s="169"/>
      <c r="Q106" s="169"/>
      <c r="R106" s="169"/>
      <c r="S106" s="165"/>
      <c r="T106" s="270"/>
      <c r="U106" s="271"/>
      <c r="V106" s="271"/>
      <c r="W106" s="169"/>
      <c r="X106" s="169"/>
      <c r="Y106" s="169"/>
      <c r="Z106" s="165"/>
      <c r="AA106" s="270"/>
      <c r="AB106" s="271"/>
      <c r="AC106" s="271"/>
      <c r="AD106" s="169"/>
      <c r="AE106" s="169"/>
      <c r="AF106" s="169"/>
      <c r="AG106" s="165"/>
      <c r="AH106" s="308"/>
      <c r="AI106" s="236"/>
      <c r="AJ106" s="197"/>
      <c r="AK106" s="198"/>
      <c r="AL106" s="181">
        <f>AL104*8</f>
        <v>168</v>
      </c>
      <c r="AM106" s="182"/>
      <c r="AN106" s="157"/>
    </row>
    <row r="107" spans="2:40" ht="17.100000000000001" customHeight="1" thickBot="1">
      <c r="B107" s="17">
        <v>4</v>
      </c>
      <c r="C107" s="117" t="s">
        <v>18</v>
      </c>
      <c r="D107" s="127"/>
      <c r="E107" s="47"/>
      <c r="F107" s="125"/>
      <c r="G107" s="128"/>
      <c r="H107" s="128"/>
      <c r="I107" s="127"/>
      <c r="J107" s="127"/>
      <c r="K107" s="127"/>
      <c r="L107" s="47"/>
      <c r="M107" s="125"/>
      <c r="N107" s="40"/>
      <c r="O107" s="127"/>
      <c r="P107" s="127"/>
      <c r="Q107" s="127"/>
      <c r="R107" s="127"/>
      <c r="S107" s="47"/>
      <c r="T107" s="125"/>
      <c r="U107" s="128"/>
      <c r="V107" s="128"/>
      <c r="W107" s="127"/>
      <c r="X107" s="127"/>
      <c r="Y107" s="127"/>
      <c r="Z107" s="47"/>
      <c r="AA107" s="125"/>
      <c r="AB107" s="128"/>
      <c r="AC107" s="128"/>
      <c r="AD107" s="127"/>
      <c r="AE107" s="127"/>
      <c r="AF107" s="127"/>
      <c r="AG107" s="47"/>
      <c r="AH107" s="45"/>
      <c r="AI107" s="61">
        <f>SUM(D107:AH107)</f>
        <v>0</v>
      </c>
      <c r="AJ107" s="199"/>
      <c r="AK107" s="200"/>
      <c r="AL107" s="213"/>
      <c r="AM107" s="214"/>
      <c r="AN107" s="16"/>
    </row>
    <row r="108" spans="2:40" ht="8.4499999999999993" customHeight="1">
      <c r="B108" s="289">
        <v>5</v>
      </c>
      <c r="C108" s="183" t="s">
        <v>19</v>
      </c>
      <c r="D108" s="349">
        <f>SUM(D101:E101)</f>
        <v>0</v>
      </c>
      <c r="E108" s="208"/>
      <c r="F108" s="207">
        <f>SUM(F101:L101)</f>
        <v>40</v>
      </c>
      <c r="G108" s="208"/>
      <c r="H108" s="208"/>
      <c r="I108" s="208"/>
      <c r="J108" s="208"/>
      <c r="K108" s="208"/>
      <c r="L108" s="208"/>
      <c r="M108" s="207">
        <f>SUM(M101:S101)</f>
        <v>40</v>
      </c>
      <c r="N108" s="208"/>
      <c r="O108" s="208"/>
      <c r="P108" s="208"/>
      <c r="Q108" s="208"/>
      <c r="R108" s="208"/>
      <c r="S108" s="208"/>
      <c r="T108" s="207">
        <f>SUM(T101:Z101)</f>
        <v>40</v>
      </c>
      <c r="U108" s="208"/>
      <c r="V108" s="208"/>
      <c r="W108" s="208"/>
      <c r="X108" s="208"/>
      <c r="Y108" s="208"/>
      <c r="Z108" s="208"/>
      <c r="AA108" s="207">
        <f>SUM(AA101:AG101)</f>
        <v>40</v>
      </c>
      <c r="AB108" s="208"/>
      <c r="AC108" s="208"/>
      <c r="AD108" s="208"/>
      <c r="AE108" s="208"/>
      <c r="AF108" s="208"/>
      <c r="AG108" s="208"/>
      <c r="AH108" s="335">
        <f>SUM(AH101)</f>
        <v>8</v>
      </c>
      <c r="AI108" s="219"/>
      <c r="AJ108" s="35" t="s">
        <v>93</v>
      </c>
      <c r="AK108" s="251" t="s">
        <v>95</v>
      </c>
      <c r="AL108" s="252"/>
      <c r="AM108" s="36" t="s">
        <v>96</v>
      </c>
      <c r="AN108" s="157"/>
    </row>
    <row r="109" spans="2:40" ht="8.4499999999999993" customHeight="1" thickBot="1">
      <c r="B109" s="289"/>
      <c r="C109" s="183"/>
      <c r="D109" s="350"/>
      <c r="E109" s="211"/>
      <c r="F109" s="210"/>
      <c r="G109" s="211"/>
      <c r="H109" s="211"/>
      <c r="I109" s="211"/>
      <c r="J109" s="211"/>
      <c r="K109" s="211"/>
      <c r="L109" s="211"/>
      <c r="M109" s="210"/>
      <c r="N109" s="211"/>
      <c r="O109" s="211"/>
      <c r="P109" s="211"/>
      <c r="Q109" s="211"/>
      <c r="R109" s="211"/>
      <c r="S109" s="211"/>
      <c r="T109" s="210"/>
      <c r="U109" s="211"/>
      <c r="V109" s="211"/>
      <c r="W109" s="211"/>
      <c r="X109" s="211"/>
      <c r="Y109" s="211"/>
      <c r="Z109" s="211"/>
      <c r="AA109" s="210"/>
      <c r="AB109" s="211"/>
      <c r="AC109" s="211"/>
      <c r="AD109" s="211"/>
      <c r="AE109" s="211"/>
      <c r="AF109" s="211"/>
      <c r="AG109" s="211"/>
      <c r="AH109" s="336"/>
      <c r="AI109" s="219"/>
      <c r="AJ109" s="37" t="s">
        <v>138</v>
      </c>
      <c r="AK109" s="253" t="s">
        <v>138</v>
      </c>
      <c r="AL109" s="254"/>
      <c r="AM109" s="38" t="s">
        <v>139</v>
      </c>
      <c r="AN109" s="157"/>
    </row>
    <row r="110" spans="2:40" ht="8.4499999999999993" customHeight="1">
      <c r="B110" s="289">
        <v>6</v>
      </c>
      <c r="C110" s="167" t="s">
        <v>20</v>
      </c>
      <c r="D110" s="186"/>
      <c r="E110" s="188"/>
      <c r="F110" s="184"/>
      <c r="G110" s="190"/>
      <c r="H110" s="271"/>
      <c r="I110" s="169"/>
      <c r="J110" s="169"/>
      <c r="K110" s="169"/>
      <c r="L110" s="165"/>
      <c r="M110" s="270"/>
      <c r="N110" s="309"/>
      <c r="O110" s="169"/>
      <c r="P110" s="169"/>
      <c r="Q110" s="169"/>
      <c r="R110" s="169"/>
      <c r="S110" s="165"/>
      <c r="T110" s="270"/>
      <c r="U110" s="271"/>
      <c r="V110" s="271"/>
      <c r="W110" s="169"/>
      <c r="X110" s="169"/>
      <c r="Y110" s="169"/>
      <c r="Z110" s="165"/>
      <c r="AA110" s="270"/>
      <c r="AB110" s="271"/>
      <c r="AC110" s="271"/>
      <c r="AD110" s="169"/>
      <c r="AE110" s="169"/>
      <c r="AF110" s="169"/>
      <c r="AG110" s="165"/>
      <c r="AH110" s="308"/>
      <c r="AI110" s="255">
        <f>SUM(D110:AH111)</f>
        <v>0</v>
      </c>
      <c r="AJ110" s="242">
        <f>AK96+AM96+AJ103</f>
        <v>1385.75</v>
      </c>
      <c r="AK110" s="243">
        <f>AK96+AL106</f>
        <v>1384</v>
      </c>
      <c r="AL110" s="244"/>
      <c r="AM110" s="237">
        <f>AJ110-AK110</f>
        <v>1.75</v>
      </c>
      <c r="AN110" s="157"/>
    </row>
    <row r="111" spans="2:40" ht="8.4499999999999993" customHeight="1" thickBot="1">
      <c r="B111" s="289"/>
      <c r="C111" s="168"/>
      <c r="D111" s="187"/>
      <c r="E111" s="189"/>
      <c r="F111" s="185"/>
      <c r="G111" s="191"/>
      <c r="H111" s="271"/>
      <c r="I111" s="169"/>
      <c r="J111" s="169"/>
      <c r="K111" s="169"/>
      <c r="L111" s="165"/>
      <c r="M111" s="270"/>
      <c r="N111" s="309"/>
      <c r="O111" s="169"/>
      <c r="P111" s="169"/>
      <c r="Q111" s="169"/>
      <c r="R111" s="169"/>
      <c r="S111" s="165"/>
      <c r="T111" s="270"/>
      <c r="U111" s="271"/>
      <c r="V111" s="271"/>
      <c r="W111" s="169"/>
      <c r="X111" s="169"/>
      <c r="Y111" s="169"/>
      <c r="Z111" s="165"/>
      <c r="AA111" s="270"/>
      <c r="AB111" s="271"/>
      <c r="AC111" s="271"/>
      <c r="AD111" s="169"/>
      <c r="AE111" s="169"/>
      <c r="AF111" s="169"/>
      <c r="AG111" s="165"/>
      <c r="AH111" s="308"/>
      <c r="AI111" s="255"/>
      <c r="AJ111" s="242"/>
      <c r="AK111" s="245"/>
      <c r="AL111" s="246"/>
      <c r="AM111" s="238"/>
      <c r="AN111" s="157"/>
    </row>
    <row r="112" spans="2:40" ht="7.9" customHeight="1">
      <c r="B112" s="290"/>
      <c r="C112" s="291"/>
      <c r="D112" s="291"/>
      <c r="E112" s="291"/>
      <c r="F112" s="291"/>
      <c r="G112" s="291"/>
      <c r="H112" s="291"/>
      <c r="I112" s="291"/>
      <c r="J112" s="291"/>
      <c r="K112" s="291"/>
      <c r="L112" s="291"/>
      <c r="M112" s="291"/>
      <c r="N112" s="291"/>
      <c r="O112" s="291"/>
      <c r="P112" s="291"/>
      <c r="Q112" s="291"/>
      <c r="R112" s="291"/>
      <c r="S112" s="291"/>
      <c r="T112" s="291"/>
      <c r="U112" s="291"/>
      <c r="V112" s="291"/>
      <c r="W112" s="291"/>
      <c r="X112" s="291"/>
      <c r="Y112" s="291"/>
      <c r="Z112" s="291"/>
      <c r="AA112" s="291"/>
      <c r="AB112" s="291"/>
      <c r="AC112" s="291"/>
      <c r="AD112" s="291"/>
      <c r="AE112" s="291"/>
      <c r="AF112" s="291"/>
      <c r="AG112" s="291"/>
      <c r="AH112" s="291"/>
      <c r="AI112" s="291"/>
      <c r="AJ112" s="291"/>
      <c r="AK112" s="291"/>
      <c r="AL112" s="291"/>
      <c r="AM112" s="291"/>
      <c r="AN112" s="292"/>
    </row>
    <row r="113" spans="2:40" ht="8.4499999999999993" customHeight="1">
      <c r="B113" s="6"/>
      <c r="C113" s="158" t="s">
        <v>29</v>
      </c>
      <c r="D113" s="278" t="s">
        <v>72</v>
      </c>
      <c r="E113" s="278"/>
      <c r="F113" s="278"/>
      <c r="G113" s="278"/>
      <c r="H113" s="278"/>
      <c r="I113" s="278"/>
      <c r="J113" s="278" t="s">
        <v>73</v>
      </c>
      <c r="K113" s="278"/>
      <c r="L113" s="278"/>
      <c r="M113" s="278"/>
      <c r="N113" s="278"/>
      <c r="O113" s="278"/>
      <c r="P113" s="278"/>
      <c r="Q113" s="278" t="s">
        <v>74</v>
      </c>
      <c r="R113" s="278"/>
      <c r="S113" s="278"/>
      <c r="T113" s="278"/>
      <c r="U113" s="278"/>
      <c r="V113" s="278"/>
      <c r="W113" s="278"/>
      <c r="X113" s="278" t="s">
        <v>75</v>
      </c>
      <c r="Y113" s="278"/>
      <c r="Z113" s="278"/>
      <c r="AA113" s="278"/>
      <c r="AB113" s="278"/>
      <c r="AC113" s="278"/>
      <c r="AD113" s="278"/>
      <c r="AE113" s="278" t="s">
        <v>76</v>
      </c>
      <c r="AF113" s="278"/>
      <c r="AG113" s="278"/>
      <c r="AH113" s="279"/>
      <c r="AI113" s="172" t="s">
        <v>0</v>
      </c>
      <c r="AJ113" s="221" t="s">
        <v>140</v>
      </c>
      <c r="AK113" s="221"/>
      <c r="AL113" s="220" t="s">
        <v>141</v>
      </c>
      <c r="AM113" s="220"/>
      <c r="AN113" s="157"/>
    </row>
    <row r="114" spans="2:40" ht="8.4499999999999993" customHeight="1">
      <c r="B114" s="6"/>
      <c r="C114" s="158"/>
      <c r="D114" s="21">
        <v>1</v>
      </c>
      <c r="E114" s="18">
        <v>2</v>
      </c>
      <c r="F114" s="18">
        <v>3</v>
      </c>
      <c r="G114" s="18">
        <v>4</v>
      </c>
      <c r="H114" s="18">
        <v>5</v>
      </c>
      <c r="I114" s="135">
        <v>6</v>
      </c>
      <c r="J114" s="21">
        <v>7</v>
      </c>
      <c r="K114" s="123">
        <v>8</v>
      </c>
      <c r="L114" s="18">
        <v>9</v>
      </c>
      <c r="M114" s="18">
        <v>10</v>
      </c>
      <c r="N114" s="18">
        <v>11</v>
      </c>
      <c r="O114" s="18">
        <v>12</v>
      </c>
      <c r="P114" s="135">
        <v>13</v>
      </c>
      <c r="Q114" s="21">
        <v>14</v>
      </c>
      <c r="R114" s="123">
        <v>15</v>
      </c>
      <c r="S114" s="18">
        <v>16</v>
      </c>
      <c r="T114" s="18">
        <v>17</v>
      </c>
      <c r="U114" s="18">
        <v>18</v>
      </c>
      <c r="V114" s="18">
        <v>19</v>
      </c>
      <c r="W114" s="135">
        <v>20</v>
      </c>
      <c r="X114" s="21">
        <v>21</v>
      </c>
      <c r="Y114" s="123">
        <v>22</v>
      </c>
      <c r="Z114" s="18">
        <v>23</v>
      </c>
      <c r="AA114" s="18">
        <v>24</v>
      </c>
      <c r="AB114" s="18">
        <v>25</v>
      </c>
      <c r="AC114" s="18">
        <v>26</v>
      </c>
      <c r="AD114" s="135">
        <v>27</v>
      </c>
      <c r="AE114" s="21">
        <v>28</v>
      </c>
      <c r="AF114" s="123">
        <v>29</v>
      </c>
      <c r="AG114" s="133">
        <v>30</v>
      </c>
      <c r="AH114" s="280"/>
      <c r="AI114" s="172"/>
      <c r="AJ114" s="222"/>
      <c r="AK114" s="222"/>
      <c r="AL114" s="220"/>
      <c r="AM114" s="220"/>
      <c r="AN114" s="157"/>
    </row>
    <row r="115" spans="2:40" ht="17.100000000000001" customHeight="1">
      <c r="B115" s="17">
        <v>1</v>
      </c>
      <c r="C115" s="118" t="s">
        <v>16</v>
      </c>
      <c r="D115" s="125">
        <v>8</v>
      </c>
      <c r="E115" s="127">
        <v>8</v>
      </c>
      <c r="F115" s="127">
        <v>8</v>
      </c>
      <c r="G115" s="127">
        <v>8</v>
      </c>
      <c r="H115" s="46"/>
      <c r="I115" s="137"/>
      <c r="J115" s="140">
        <v>8</v>
      </c>
      <c r="K115" s="128">
        <v>8</v>
      </c>
      <c r="L115" s="127">
        <v>8</v>
      </c>
      <c r="M115" s="127">
        <v>8</v>
      </c>
      <c r="N115" s="127">
        <v>8</v>
      </c>
      <c r="O115" s="25"/>
      <c r="P115" s="137"/>
      <c r="Q115" s="140">
        <v>8</v>
      </c>
      <c r="R115" s="128">
        <v>8</v>
      </c>
      <c r="S115" s="127">
        <v>8</v>
      </c>
      <c r="T115" s="127">
        <v>8</v>
      </c>
      <c r="U115" s="127">
        <v>8</v>
      </c>
      <c r="V115" s="25"/>
      <c r="W115" s="137"/>
      <c r="X115" s="140">
        <v>8</v>
      </c>
      <c r="Y115" s="128">
        <v>8</v>
      </c>
      <c r="Z115" s="127">
        <v>8</v>
      </c>
      <c r="AA115" s="127">
        <v>8</v>
      </c>
      <c r="AB115" s="127">
        <v>8</v>
      </c>
      <c r="AC115" s="25"/>
      <c r="AD115" s="137"/>
      <c r="AE115" s="140">
        <v>8</v>
      </c>
      <c r="AF115" s="128">
        <v>8</v>
      </c>
      <c r="AG115" s="124">
        <v>8</v>
      </c>
      <c r="AH115" s="229"/>
      <c r="AI115" s="61">
        <f>SUM(D115:AG115)</f>
        <v>176</v>
      </c>
      <c r="AJ115" s="267" t="s">
        <v>1</v>
      </c>
      <c r="AK115" s="267"/>
      <c r="AL115" s="269">
        <f>AL101+AM110</f>
        <v>25.75</v>
      </c>
      <c r="AM115" s="269"/>
      <c r="AN115" s="16"/>
    </row>
    <row r="116" spans="2:40" ht="9.6" customHeight="1" thickBot="1">
      <c r="B116" s="3"/>
      <c r="C116" s="113" t="s">
        <v>14</v>
      </c>
      <c r="D116" s="125"/>
      <c r="E116" s="127"/>
      <c r="F116" s="127"/>
      <c r="G116" s="127"/>
      <c r="H116" s="46"/>
      <c r="I116" s="137"/>
      <c r="J116" s="149"/>
      <c r="K116" s="128"/>
      <c r="L116" s="127"/>
      <c r="M116" s="127"/>
      <c r="N116" s="127"/>
      <c r="O116" s="25"/>
      <c r="P116" s="137"/>
      <c r="Q116" s="149"/>
      <c r="R116" s="128"/>
      <c r="S116" s="127"/>
      <c r="T116" s="127"/>
      <c r="U116" s="127"/>
      <c r="V116" s="25"/>
      <c r="W116" s="137"/>
      <c r="X116" s="149"/>
      <c r="Y116" s="128"/>
      <c r="Z116" s="127"/>
      <c r="AA116" s="127"/>
      <c r="AB116" s="127"/>
      <c r="AC116" s="25"/>
      <c r="AD116" s="137"/>
      <c r="AE116" s="149"/>
      <c r="AF116" s="128"/>
      <c r="AG116" s="124"/>
      <c r="AH116" s="232"/>
      <c r="AI116" s="115"/>
      <c r="AJ116" s="268"/>
      <c r="AK116" s="268"/>
      <c r="AL116" s="269"/>
      <c r="AM116" s="269"/>
      <c r="AN116" s="16"/>
    </row>
    <row r="117" spans="2:40" ht="8.4499999999999993" customHeight="1">
      <c r="B117" s="289">
        <v>2</v>
      </c>
      <c r="C117" s="167" t="s">
        <v>21</v>
      </c>
      <c r="D117" s="272"/>
      <c r="E117" s="287"/>
      <c r="F117" s="287"/>
      <c r="G117" s="287"/>
      <c r="H117" s="186"/>
      <c r="I117" s="284"/>
      <c r="J117" s="272"/>
      <c r="K117" s="286"/>
      <c r="L117" s="287"/>
      <c r="M117" s="287"/>
      <c r="N117" s="287"/>
      <c r="O117" s="186"/>
      <c r="P117" s="284"/>
      <c r="Q117" s="272"/>
      <c r="R117" s="286"/>
      <c r="S117" s="287"/>
      <c r="T117" s="287"/>
      <c r="U117" s="287"/>
      <c r="V117" s="186"/>
      <c r="W117" s="284"/>
      <c r="X117" s="272"/>
      <c r="Y117" s="286"/>
      <c r="Z117" s="287"/>
      <c r="AA117" s="287"/>
      <c r="AB117" s="287"/>
      <c r="AC117" s="186"/>
      <c r="AD117" s="284"/>
      <c r="AE117" s="272"/>
      <c r="AF117" s="286"/>
      <c r="AG117" s="288"/>
      <c r="AH117" s="232"/>
      <c r="AI117" s="236">
        <f>SUM(I117+P117+W117+AD117)*1.5</f>
        <v>0</v>
      </c>
      <c r="AJ117" s="195">
        <f>SUM(AI115:AI121,AI124)</f>
        <v>176</v>
      </c>
      <c r="AK117" s="196"/>
      <c r="AL117" s="201" t="s">
        <v>142</v>
      </c>
      <c r="AM117" s="202"/>
      <c r="AN117" s="157"/>
    </row>
    <row r="118" spans="2:40" ht="8.4499999999999993" customHeight="1">
      <c r="B118" s="289"/>
      <c r="C118" s="168"/>
      <c r="D118" s="272"/>
      <c r="E118" s="287"/>
      <c r="F118" s="287"/>
      <c r="G118" s="287"/>
      <c r="H118" s="187"/>
      <c r="I118" s="284"/>
      <c r="J118" s="272"/>
      <c r="K118" s="286"/>
      <c r="L118" s="287"/>
      <c r="M118" s="287"/>
      <c r="N118" s="287"/>
      <c r="O118" s="187"/>
      <c r="P118" s="284"/>
      <c r="Q118" s="272"/>
      <c r="R118" s="286"/>
      <c r="S118" s="287"/>
      <c r="T118" s="287"/>
      <c r="U118" s="287"/>
      <c r="V118" s="187"/>
      <c r="W118" s="284"/>
      <c r="X118" s="272"/>
      <c r="Y118" s="286"/>
      <c r="Z118" s="287"/>
      <c r="AA118" s="287"/>
      <c r="AB118" s="287"/>
      <c r="AC118" s="187"/>
      <c r="AD118" s="284"/>
      <c r="AE118" s="272"/>
      <c r="AF118" s="286"/>
      <c r="AG118" s="288"/>
      <c r="AH118" s="232"/>
      <c r="AI118" s="236"/>
      <c r="AJ118" s="197"/>
      <c r="AK118" s="198"/>
      <c r="AL118" s="181">
        <v>22</v>
      </c>
      <c r="AM118" s="182"/>
      <c r="AN118" s="157"/>
    </row>
    <row r="119" spans="2:40" ht="8.4499999999999993" customHeight="1">
      <c r="B119" s="289">
        <v>3</v>
      </c>
      <c r="C119" s="183" t="s">
        <v>17</v>
      </c>
      <c r="D119" s="275"/>
      <c r="E119" s="169"/>
      <c r="F119" s="169"/>
      <c r="G119" s="169"/>
      <c r="H119" s="169"/>
      <c r="I119" s="165"/>
      <c r="J119" s="270"/>
      <c r="K119" s="271"/>
      <c r="L119" s="271"/>
      <c r="M119" s="169"/>
      <c r="N119" s="169"/>
      <c r="O119" s="169"/>
      <c r="P119" s="165"/>
      <c r="Q119" s="270"/>
      <c r="R119" s="271"/>
      <c r="S119" s="271"/>
      <c r="T119" s="169"/>
      <c r="U119" s="169"/>
      <c r="V119" s="169"/>
      <c r="W119" s="165"/>
      <c r="X119" s="270"/>
      <c r="Y119" s="271"/>
      <c r="Z119" s="169"/>
      <c r="AA119" s="169"/>
      <c r="AB119" s="169"/>
      <c r="AC119" s="169"/>
      <c r="AD119" s="165"/>
      <c r="AE119" s="270"/>
      <c r="AF119" s="271"/>
      <c r="AG119" s="273"/>
      <c r="AH119" s="232"/>
      <c r="AI119" s="236">
        <f>SUM(D119:AG120)</f>
        <v>0</v>
      </c>
      <c r="AJ119" s="197"/>
      <c r="AK119" s="198"/>
      <c r="AL119" s="202" t="s">
        <v>143</v>
      </c>
      <c r="AM119" s="204"/>
      <c r="AN119" s="157"/>
    </row>
    <row r="120" spans="2:40" ht="8.4499999999999993" customHeight="1">
      <c r="B120" s="289"/>
      <c r="C120" s="183"/>
      <c r="D120" s="275"/>
      <c r="E120" s="169"/>
      <c r="F120" s="169"/>
      <c r="G120" s="169"/>
      <c r="H120" s="169"/>
      <c r="I120" s="165"/>
      <c r="J120" s="270"/>
      <c r="K120" s="271"/>
      <c r="L120" s="271"/>
      <c r="M120" s="169"/>
      <c r="N120" s="169"/>
      <c r="O120" s="169"/>
      <c r="P120" s="165"/>
      <c r="Q120" s="270"/>
      <c r="R120" s="271"/>
      <c r="S120" s="271"/>
      <c r="T120" s="169"/>
      <c r="U120" s="169"/>
      <c r="V120" s="169"/>
      <c r="W120" s="165"/>
      <c r="X120" s="270"/>
      <c r="Y120" s="271"/>
      <c r="Z120" s="169"/>
      <c r="AA120" s="169"/>
      <c r="AB120" s="169"/>
      <c r="AC120" s="169"/>
      <c r="AD120" s="165"/>
      <c r="AE120" s="270"/>
      <c r="AF120" s="271"/>
      <c r="AG120" s="273"/>
      <c r="AH120" s="232"/>
      <c r="AI120" s="236"/>
      <c r="AJ120" s="197"/>
      <c r="AK120" s="198"/>
      <c r="AL120" s="181">
        <f>AL118*8</f>
        <v>176</v>
      </c>
      <c r="AM120" s="182"/>
      <c r="AN120" s="157"/>
    </row>
    <row r="121" spans="2:40" ht="17.100000000000001" customHeight="1" thickBot="1">
      <c r="B121" s="17">
        <v>4</v>
      </c>
      <c r="C121" s="117" t="s">
        <v>18</v>
      </c>
      <c r="D121" s="129"/>
      <c r="E121" s="127"/>
      <c r="F121" s="127"/>
      <c r="G121" s="127"/>
      <c r="H121" s="127"/>
      <c r="I121" s="47"/>
      <c r="J121" s="125"/>
      <c r="K121" s="128"/>
      <c r="L121" s="128"/>
      <c r="M121" s="127"/>
      <c r="N121" s="127"/>
      <c r="O121" s="127"/>
      <c r="P121" s="47"/>
      <c r="Q121" s="125"/>
      <c r="R121" s="128"/>
      <c r="S121" s="128"/>
      <c r="T121" s="127"/>
      <c r="U121" s="127"/>
      <c r="V121" s="127"/>
      <c r="W121" s="47"/>
      <c r="X121" s="125"/>
      <c r="Y121" s="128"/>
      <c r="Z121" s="127"/>
      <c r="AA121" s="127"/>
      <c r="AB121" s="127"/>
      <c r="AC121" s="127"/>
      <c r="AD121" s="47"/>
      <c r="AE121" s="125"/>
      <c r="AF121" s="128"/>
      <c r="AG121" s="134"/>
      <c r="AH121" s="232"/>
      <c r="AI121" s="61">
        <f>SUM(D121:AG121)</f>
        <v>0</v>
      </c>
      <c r="AJ121" s="199"/>
      <c r="AK121" s="200"/>
      <c r="AL121" s="213"/>
      <c r="AM121" s="214"/>
      <c r="AN121" s="16"/>
    </row>
    <row r="122" spans="2:40" ht="8.4499999999999993" customHeight="1">
      <c r="B122" s="289">
        <v>5</v>
      </c>
      <c r="C122" s="183" t="s">
        <v>19</v>
      </c>
      <c r="D122" s="207">
        <f>SUM(D115:I115)</f>
        <v>32</v>
      </c>
      <c r="E122" s="208"/>
      <c r="F122" s="208"/>
      <c r="G122" s="208"/>
      <c r="H122" s="208"/>
      <c r="I122" s="208"/>
      <c r="J122" s="207">
        <f>SUM(J115:P115)</f>
        <v>40</v>
      </c>
      <c r="K122" s="208"/>
      <c r="L122" s="208"/>
      <c r="M122" s="208"/>
      <c r="N122" s="208"/>
      <c r="O122" s="208"/>
      <c r="P122" s="208"/>
      <c r="Q122" s="207">
        <f>SUM(Q115:W115)</f>
        <v>40</v>
      </c>
      <c r="R122" s="208"/>
      <c r="S122" s="208"/>
      <c r="T122" s="208"/>
      <c r="U122" s="208"/>
      <c r="V122" s="208"/>
      <c r="W122" s="208"/>
      <c r="X122" s="207">
        <f>SUM(X115:AD115)</f>
        <v>40</v>
      </c>
      <c r="Y122" s="208"/>
      <c r="Z122" s="208"/>
      <c r="AA122" s="208"/>
      <c r="AB122" s="208"/>
      <c r="AC122" s="208"/>
      <c r="AD122" s="208"/>
      <c r="AE122" s="207">
        <f>SUM(AE115:AG115)</f>
        <v>24</v>
      </c>
      <c r="AF122" s="208"/>
      <c r="AG122" s="209"/>
      <c r="AH122" s="232"/>
      <c r="AI122" s="219"/>
      <c r="AJ122" s="35" t="s">
        <v>93</v>
      </c>
      <c r="AK122" s="251" t="s">
        <v>95</v>
      </c>
      <c r="AL122" s="252"/>
      <c r="AM122" s="36" t="s">
        <v>96</v>
      </c>
      <c r="AN122" s="157"/>
    </row>
    <row r="123" spans="2:40" ht="8.4499999999999993" customHeight="1" thickBot="1">
      <c r="B123" s="289"/>
      <c r="C123" s="183"/>
      <c r="D123" s="210"/>
      <c r="E123" s="211"/>
      <c r="F123" s="211"/>
      <c r="G123" s="211"/>
      <c r="H123" s="211"/>
      <c r="I123" s="211"/>
      <c r="J123" s="210"/>
      <c r="K123" s="211"/>
      <c r="L123" s="211"/>
      <c r="M123" s="211"/>
      <c r="N123" s="211"/>
      <c r="O123" s="211"/>
      <c r="P123" s="211"/>
      <c r="Q123" s="210"/>
      <c r="R123" s="211"/>
      <c r="S123" s="211"/>
      <c r="T123" s="211"/>
      <c r="U123" s="211"/>
      <c r="V123" s="211"/>
      <c r="W123" s="211"/>
      <c r="X123" s="210"/>
      <c r="Y123" s="211"/>
      <c r="Z123" s="211"/>
      <c r="AA123" s="211"/>
      <c r="AB123" s="211"/>
      <c r="AC123" s="211"/>
      <c r="AD123" s="211"/>
      <c r="AE123" s="210"/>
      <c r="AF123" s="211"/>
      <c r="AG123" s="212"/>
      <c r="AH123" s="232"/>
      <c r="AI123" s="219"/>
      <c r="AJ123" s="37" t="s">
        <v>144</v>
      </c>
      <c r="AK123" s="253" t="s">
        <v>144</v>
      </c>
      <c r="AL123" s="254"/>
      <c r="AM123" s="38" t="s">
        <v>145</v>
      </c>
      <c r="AN123" s="157"/>
    </row>
    <row r="124" spans="2:40" ht="8.4499999999999993" customHeight="1">
      <c r="B124" s="289">
        <v>6</v>
      </c>
      <c r="C124" s="167" t="s">
        <v>20</v>
      </c>
      <c r="D124" s="275"/>
      <c r="E124" s="169"/>
      <c r="F124" s="169"/>
      <c r="G124" s="169"/>
      <c r="H124" s="169"/>
      <c r="I124" s="165"/>
      <c r="J124" s="270"/>
      <c r="K124" s="271"/>
      <c r="L124" s="271"/>
      <c r="M124" s="169"/>
      <c r="N124" s="169"/>
      <c r="O124" s="169"/>
      <c r="P124" s="165"/>
      <c r="Q124" s="270"/>
      <c r="R124" s="271"/>
      <c r="S124" s="271"/>
      <c r="T124" s="169"/>
      <c r="U124" s="169"/>
      <c r="V124" s="169"/>
      <c r="W124" s="165"/>
      <c r="X124" s="270"/>
      <c r="Y124" s="271"/>
      <c r="Z124" s="169"/>
      <c r="AA124" s="169"/>
      <c r="AB124" s="169"/>
      <c r="AC124" s="169"/>
      <c r="AD124" s="165"/>
      <c r="AE124" s="270"/>
      <c r="AF124" s="271"/>
      <c r="AG124" s="273"/>
      <c r="AH124" s="232"/>
      <c r="AI124" s="255">
        <f>SUM(D124:AG125)</f>
        <v>0</v>
      </c>
      <c r="AJ124" s="242">
        <f>AK110+AM110+AJ117</f>
        <v>1561.75</v>
      </c>
      <c r="AK124" s="243">
        <f>AK110+AL120</f>
        <v>1560</v>
      </c>
      <c r="AL124" s="244"/>
      <c r="AM124" s="237">
        <f>AJ124-AK124</f>
        <v>1.75</v>
      </c>
      <c r="AN124" s="157"/>
    </row>
    <row r="125" spans="2:40" ht="8.4499999999999993" customHeight="1" thickBot="1">
      <c r="B125" s="289"/>
      <c r="C125" s="168"/>
      <c r="D125" s="275"/>
      <c r="E125" s="169"/>
      <c r="F125" s="169"/>
      <c r="G125" s="169"/>
      <c r="H125" s="169"/>
      <c r="I125" s="165"/>
      <c r="J125" s="270"/>
      <c r="K125" s="271"/>
      <c r="L125" s="271"/>
      <c r="M125" s="169"/>
      <c r="N125" s="169"/>
      <c r="O125" s="169"/>
      <c r="P125" s="165"/>
      <c r="Q125" s="270"/>
      <c r="R125" s="271"/>
      <c r="S125" s="271"/>
      <c r="T125" s="169"/>
      <c r="U125" s="169"/>
      <c r="V125" s="169"/>
      <c r="W125" s="165"/>
      <c r="X125" s="270"/>
      <c r="Y125" s="271"/>
      <c r="Z125" s="169"/>
      <c r="AA125" s="169"/>
      <c r="AB125" s="169"/>
      <c r="AC125" s="169"/>
      <c r="AD125" s="165"/>
      <c r="AE125" s="270"/>
      <c r="AF125" s="271"/>
      <c r="AG125" s="273"/>
      <c r="AH125" s="235"/>
      <c r="AI125" s="255"/>
      <c r="AJ125" s="242"/>
      <c r="AK125" s="245"/>
      <c r="AL125" s="246"/>
      <c r="AM125" s="238"/>
      <c r="AN125" s="157"/>
    </row>
    <row r="126" spans="2:40" ht="7.9" customHeight="1">
      <c r="B126" s="290"/>
      <c r="C126" s="291"/>
      <c r="D126" s="291"/>
      <c r="E126" s="291"/>
      <c r="F126" s="291"/>
      <c r="G126" s="291"/>
      <c r="H126" s="291"/>
      <c r="I126" s="291"/>
      <c r="J126" s="291"/>
      <c r="K126" s="291"/>
      <c r="L126" s="291"/>
      <c r="M126" s="291"/>
      <c r="N126" s="291"/>
      <c r="O126" s="291"/>
      <c r="P126" s="291"/>
      <c r="Q126" s="291"/>
      <c r="R126" s="291"/>
      <c r="S126" s="291"/>
      <c r="T126" s="291"/>
      <c r="U126" s="291"/>
      <c r="V126" s="291"/>
      <c r="W126" s="291"/>
      <c r="X126" s="291"/>
      <c r="Y126" s="291"/>
      <c r="Z126" s="291"/>
      <c r="AA126" s="291"/>
      <c r="AB126" s="291"/>
      <c r="AC126" s="291"/>
      <c r="AD126" s="291"/>
      <c r="AE126" s="291"/>
      <c r="AF126" s="291"/>
      <c r="AG126" s="291"/>
      <c r="AH126" s="291"/>
      <c r="AI126" s="291"/>
      <c r="AJ126" s="291"/>
      <c r="AK126" s="291"/>
      <c r="AL126" s="291"/>
      <c r="AM126" s="291"/>
      <c r="AN126" s="292"/>
    </row>
    <row r="127" spans="2:40" ht="8.4499999999999993" customHeight="1">
      <c r="B127" s="6"/>
      <c r="C127" s="158" t="s">
        <v>30</v>
      </c>
      <c r="D127" s="278" t="s">
        <v>76</v>
      </c>
      <c r="E127" s="278"/>
      <c r="F127" s="278"/>
      <c r="G127" s="278"/>
      <c r="H127" s="278" t="s">
        <v>77</v>
      </c>
      <c r="I127" s="278"/>
      <c r="J127" s="278"/>
      <c r="K127" s="278"/>
      <c r="L127" s="278"/>
      <c r="M127" s="278"/>
      <c r="N127" s="278"/>
      <c r="O127" s="278" t="s">
        <v>78</v>
      </c>
      <c r="P127" s="278"/>
      <c r="Q127" s="278"/>
      <c r="R127" s="278"/>
      <c r="S127" s="278"/>
      <c r="T127" s="278"/>
      <c r="U127" s="278"/>
      <c r="V127" s="278" t="s">
        <v>79</v>
      </c>
      <c r="W127" s="278"/>
      <c r="X127" s="278"/>
      <c r="Y127" s="278"/>
      <c r="Z127" s="278"/>
      <c r="AA127" s="278"/>
      <c r="AB127" s="278"/>
      <c r="AC127" s="278" t="s">
        <v>80</v>
      </c>
      <c r="AD127" s="278"/>
      <c r="AE127" s="278"/>
      <c r="AF127" s="278"/>
      <c r="AG127" s="278"/>
      <c r="AH127" s="278"/>
      <c r="AI127" s="172" t="s">
        <v>0</v>
      </c>
      <c r="AJ127" s="221" t="s">
        <v>146</v>
      </c>
      <c r="AK127" s="221"/>
      <c r="AL127" s="220" t="s">
        <v>147</v>
      </c>
      <c r="AM127" s="220"/>
      <c r="AN127" s="157"/>
    </row>
    <row r="128" spans="2:40" ht="8.4499999999999993" customHeight="1">
      <c r="B128" s="6"/>
      <c r="C128" s="158"/>
      <c r="D128" s="21">
        <v>1</v>
      </c>
      <c r="E128" s="18">
        <v>2</v>
      </c>
      <c r="F128" s="18">
        <v>3</v>
      </c>
      <c r="G128" s="135">
        <v>4</v>
      </c>
      <c r="H128" s="21">
        <v>5</v>
      </c>
      <c r="I128" s="123">
        <v>6</v>
      </c>
      <c r="J128" s="18">
        <v>7</v>
      </c>
      <c r="K128" s="18">
        <v>8</v>
      </c>
      <c r="L128" s="18">
        <v>9</v>
      </c>
      <c r="M128" s="18">
        <v>10</v>
      </c>
      <c r="N128" s="135">
        <v>11</v>
      </c>
      <c r="O128" s="21">
        <v>12</v>
      </c>
      <c r="P128" s="123">
        <v>13</v>
      </c>
      <c r="Q128" s="18">
        <v>14</v>
      </c>
      <c r="R128" s="18">
        <v>15</v>
      </c>
      <c r="S128" s="18">
        <v>16</v>
      </c>
      <c r="T128" s="18">
        <v>17</v>
      </c>
      <c r="U128" s="135">
        <v>18</v>
      </c>
      <c r="V128" s="21">
        <v>19</v>
      </c>
      <c r="W128" s="123">
        <v>20</v>
      </c>
      <c r="X128" s="18">
        <v>21</v>
      </c>
      <c r="Y128" s="18">
        <v>22</v>
      </c>
      <c r="Z128" s="18">
        <v>23</v>
      </c>
      <c r="AA128" s="18">
        <v>24</v>
      </c>
      <c r="AB128" s="135">
        <v>25</v>
      </c>
      <c r="AC128" s="21">
        <v>26</v>
      </c>
      <c r="AD128" s="123">
        <v>27</v>
      </c>
      <c r="AE128" s="18">
        <v>28</v>
      </c>
      <c r="AF128" s="18">
        <v>29</v>
      </c>
      <c r="AG128" s="18">
        <v>30</v>
      </c>
      <c r="AH128" s="22">
        <v>31</v>
      </c>
      <c r="AI128" s="172"/>
      <c r="AJ128" s="222"/>
      <c r="AK128" s="222"/>
      <c r="AL128" s="220"/>
      <c r="AM128" s="220"/>
      <c r="AN128" s="157"/>
    </row>
    <row r="129" spans="2:40" ht="17.100000000000001" customHeight="1">
      <c r="B129" s="17">
        <v>1</v>
      </c>
      <c r="C129" s="117" t="s">
        <v>16</v>
      </c>
      <c r="D129" s="125">
        <v>8</v>
      </c>
      <c r="E129" s="127">
        <v>8</v>
      </c>
      <c r="F129" s="25"/>
      <c r="G129" s="137"/>
      <c r="H129" s="140">
        <v>8</v>
      </c>
      <c r="I129" s="40">
        <v>8</v>
      </c>
      <c r="J129" s="47">
        <v>8</v>
      </c>
      <c r="K129" s="127">
        <v>8</v>
      </c>
      <c r="L129" s="127">
        <v>8</v>
      </c>
      <c r="M129" s="25"/>
      <c r="N129" s="137"/>
      <c r="O129" s="140">
        <v>8</v>
      </c>
      <c r="P129" s="128">
        <v>8</v>
      </c>
      <c r="Q129" s="47">
        <v>8</v>
      </c>
      <c r="R129" s="127">
        <v>8</v>
      </c>
      <c r="S129" s="127">
        <v>8</v>
      </c>
      <c r="T129" s="25"/>
      <c r="U129" s="137"/>
      <c r="V129" s="140">
        <v>8</v>
      </c>
      <c r="W129" s="128">
        <v>8</v>
      </c>
      <c r="X129" s="47">
        <v>8</v>
      </c>
      <c r="Y129" s="127">
        <v>8</v>
      </c>
      <c r="Z129" s="127">
        <v>8</v>
      </c>
      <c r="AA129" s="25"/>
      <c r="AB129" s="137"/>
      <c r="AC129" s="125">
        <v>8</v>
      </c>
      <c r="AD129" s="128">
        <v>8</v>
      </c>
      <c r="AE129" s="47">
        <v>8</v>
      </c>
      <c r="AF129" s="127">
        <v>8</v>
      </c>
      <c r="AG129" s="127">
        <v>8</v>
      </c>
      <c r="AH129" s="42"/>
      <c r="AI129" s="61">
        <f>SUM(D129:AH129)</f>
        <v>176</v>
      </c>
      <c r="AJ129" s="267" t="s">
        <v>1</v>
      </c>
      <c r="AK129" s="267"/>
      <c r="AL129" s="269">
        <f>AL115+AM124</f>
        <v>27.5</v>
      </c>
      <c r="AM129" s="269"/>
      <c r="AN129" s="16"/>
    </row>
    <row r="130" spans="2:40" ht="9.6" customHeight="1" thickBot="1">
      <c r="B130" s="3"/>
      <c r="C130" s="113" t="s">
        <v>14</v>
      </c>
      <c r="D130" s="125"/>
      <c r="E130" s="127"/>
      <c r="F130" s="25"/>
      <c r="G130" s="137"/>
      <c r="H130" s="149"/>
      <c r="I130" s="40"/>
      <c r="J130" s="47"/>
      <c r="K130" s="127"/>
      <c r="L130" s="127"/>
      <c r="M130" s="25"/>
      <c r="N130" s="137"/>
      <c r="O130" s="149"/>
      <c r="P130" s="128"/>
      <c r="Q130" s="47"/>
      <c r="R130" s="127"/>
      <c r="S130" s="127"/>
      <c r="T130" s="25"/>
      <c r="U130" s="137"/>
      <c r="V130" s="149"/>
      <c r="W130" s="128"/>
      <c r="X130" s="47"/>
      <c r="Y130" s="127"/>
      <c r="Z130" s="127"/>
      <c r="AA130" s="25"/>
      <c r="AB130" s="137"/>
      <c r="AC130" s="125"/>
      <c r="AD130" s="128"/>
      <c r="AE130" s="47"/>
      <c r="AF130" s="127"/>
      <c r="AG130" s="127"/>
      <c r="AH130" s="42"/>
      <c r="AI130" s="115"/>
      <c r="AJ130" s="268"/>
      <c r="AK130" s="268"/>
      <c r="AL130" s="269"/>
      <c r="AM130" s="269"/>
      <c r="AN130" s="16"/>
    </row>
    <row r="131" spans="2:40" ht="8.4499999999999993" customHeight="1">
      <c r="B131" s="289">
        <v>2</v>
      </c>
      <c r="C131" s="167" t="s">
        <v>21</v>
      </c>
      <c r="D131" s="272"/>
      <c r="E131" s="287"/>
      <c r="F131" s="186"/>
      <c r="G131" s="284"/>
      <c r="H131" s="285"/>
      <c r="I131" s="286"/>
      <c r="J131" s="266"/>
      <c r="K131" s="287"/>
      <c r="L131" s="287"/>
      <c r="M131" s="186"/>
      <c r="N131" s="284"/>
      <c r="O131" s="285"/>
      <c r="P131" s="265"/>
      <c r="Q131" s="265"/>
      <c r="R131" s="287"/>
      <c r="S131" s="287"/>
      <c r="T131" s="186"/>
      <c r="U131" s="284"/>
      <c r="V131" s="285"/>
      <c r="W131" s="265"/>
      <c r="X131" s="265"/>
      <c r="Y131" s="287"/>
      <c r="Z131" s="287"/>
      <c r="AA131" s="186"/>
      <c r="AB131" s="284"/>
      <c r="AC131" s="285"/>
      <c r="AD131" s="265"/>
      <c r="AE131" s="265"/>
      <c r="AF131" s="287"/>
      <c r="AG131" s="287"/>
      <c r="AH131" s="215"/>
      <c r="AI131" s="236">
        <f>SUM(G131+N131+U131+AB131)*1.5</f>
        <v>0</v>
      </c>
      <c r="AJ131" s="195">
        <f>SUM(AI129:AI135,AI138)</f>
        <v>176</v>
      </c>
      <c r="AK131" s="196"/>
      <c r="AL131" s="201" t="s">
        <v>148</v>
      </c>
      <c r="AM131" s="202"/>
      <c r="AN131" s="157"/>
    </row>
    <row r="132" spans="2:40" ht="8.4499999999999993" customHeight="1">
      <c r="B132" s="289"/>
      <c r="C132" s="168"/>
      <c r="D132" s="272"/>
      <c r="E132" s="287"/>
      <c r="F132" s="187"/>
      <c r="G132" s="284"/>
      <c r="H132" s="285"/>
      <c r="I132" s="286"/>
      <c r="J132" s="266"/>
      <c r="K132" s="287"/>
      <c r="L132" s="287"/>
      <c r="M132" s="187"/>
      <c r="N132" s="284"/>
      <c r="O132" s="285"/>
      <c r="P132" s="265"/>
      <c r="Q132" s="265"/>
      <c r="R132" s="287"/>
      <c r="S132" s="287"/>
      <c r="T132" s="187"/>
      <c r="U132" s="284"/>
      <c r="V132" s="285"/>
      <c r="W132" s="265"/>
      <c r="X132" s="265"/>
      <c r="Y132" s="287"/>
      <c r="Z132" s="287"/>
      <c r="AA132" s="187"/>
      <c r="AB132" s="284"/>
      <c r="AC132" s="285"/>
      <c r="AD132" s="265"/>
      <c r="AE132" s="265"/>
      <c r="AF132" s="287"/>
      <c r="AG132" s="287"/>
      <c r="AH132" s="216"/>
      <c r="AI132" s="236"/>
      <c r="AJ132" s="197"/>
      <c r="AK132" s="198"/>
      <c r="AL132" s="181">
        <v>22</v>
      </c>
      <c r="AM132" s="182"/>
      <c r="AN132" s="157"/>
    </row>
    <row r="133" spans="2:40" ht="8.4499999999999993" customHeight="1">
      <c r="B133" s="289">
        <v>3</v>
      </c>
      <c r="C133" s="183" t="s">
        <v>17</v>
      </c>
      <c r="D133" s="270"/>
      <c r="E133" s="169"/>
      <c r="F133" s="169"/>
      <c r="G133" s="165"/>
      <c r="H133" s="270"/>
      <c r="I133" s="309"/>
      <c r="J133" s="169"/>
      <c r="K133" s="169"/>
      <c r="L133" s="169"/>
      <c r="M133" s="169"/>
      <c r="N133" s="165"/>
      <c r="O133" s="270"/>
      <c r="P133" s="271"/>
      <c r="Q133" s="271"/>
      <c r="R133" s="169"/>
      <c r="S133" s="169"/>
      <c r="T133" s="169"/>
      <c r="U133" s="165"/>
      <c r="V133" s="270"/>
      <c r="W133" s="271"/>
      <c r="X133" s="271"/>
      <c r="Y133" s="169"/>
      <c r="Z133" s="169"/>
      <c r="AA133" s="169"/>
      <c r="AB133" s="165"/>
      <c r="AC133" s="270"/>
      <c r="AD133" s="271"/>
      <c r="AE133" s="271"/>
      <c r="AF133" s="169"/>
      <c r="AG133" s="169"/>
      <c r="AH133" s="192"/>
      <c r="AI133" s="236">
        <f>SUM(D133:AH134)</f>
        <v>0</v>
      </c>
      <c r="AJ133" s="197"/>
      <c r="AK133" s="198"/>
      <c r="AL133" s="202" t="s">
        <v>149</v>
      </c>
      <c r="AM133" s="204"/>
      <c r="AN133" s="157"/>
    </row>
    <row r="134" spans="2:40" ht="8.4499999999999993" customHeight="1">
      <c r="B134" s="289"/>
      <c r="C134" s="183"/>
      <c r="D134" s="270"/>
      <c r="E134" s="169"/>
      <c r="F134" s="169"/>
      <c r="G134" s="165"/>
      <c r="H134" s="270"/>
      <c r="I134" s="309"/>
      <c r="J134" s="169"/>
      <c r="K134" s="169"/>
      <c r="L134" s="169"/>
      <c r="M134" s="169"/>
      <c r="N134" s="165"/>
      <c r="O134" s="270"/>
      <c r="P134" s="271"/>
      <c r="Q134" s="271"/>
      <c r="R134" s="169"/>
      <c r="S134" s="169"/>
      <c r="T134" s="169"/>
      <c r="U134" s="165"/>
      <c r="V134" s="270"/>
      <c r="W134" s="271"/>
      <c r="X134" s="271"/>
      <c r="Y134" s="169"/>
      <c r="Z134" s="169"/>
      <c r="AA134" s="169"/>
      <c r="AB134" s="165"/>
      <c r="AC134" s="270"/>
      <c r="AD134" s="271"/>
      <c r="AE134" s="271"/>
      <c r="AF134" s="169"/>
      <c r="AG134" s="169"/>
      <c r="AH134" s="192"/>
      <c r="AI134" s="236"/>
      <c r="AJ134" s="197"/>
      <c r="AK134" s="198"/>
      <c r="AL134" s="181">
        <f>AL132*8</f>
        <v>176</v>
      </c>
      <c r="AM134" s="182"/>
      <c r="AN134" s="157"/>
    </row>
    <row r="135" spans="2:40" ht="17.100000000000001" customHeight="1" thickBot="1">
      <c r="B135" s="17">
        <v>4</v>
      </c>
      <c r="C135" s="117" t="s">
        <v>18</v>
      </c>
      <c r="D135" s="125"/>
      <c r="E135" s="127"/>
      <c r="F135" s="127"/>
      <c r="G135" s="47"/>
      <c r="H135" s="125"/>
      <c r="I135" s="40"/>
      <c r="J135" s="127"/>
      <c r="K135" s="127"/>
      <c r="L135" s="127"/>
      <c r="M135" s="127"/>
      <c r="N135" s="47"/>
      <c r="O135" s="125"/>
      <c r="P135" s="128"/>
      <c r="Q135" s="128"/>
      <c r="R135" s="127"/>
      <c r="S135" s="127"/>
      <c r="T135" s="127"/>
      <c r="U135" s="47"/>
      <c r="V135" s="125"/>
      <c r="W135" s="128"/>
      <c r="X135" s="128"/>
      <c r="Y135" s="127"/>
      <c r="Z135" s="127"/>
      <c r="AA135" s="127"/>
      <c r="AB135" s="47"/>
      <c r="AC135" s="125"/>
      <c r="AD135" s="128"/>
      <c r="AE135" s="128"/>
      <c r="AF135" s="127"/>
      <c r="AG135" s="127"/>
      <c r="AH135" s="124"/>
      <c r="AI135" s="61">
        <f>SUM(D135:AH135)</f>
        <v>0</v>
      </c>
      <c r="AJ135" s="199"/>
      <c r="AK135" s="200"/>
      <c r="AL135" s="213"/>
      <c r="AM135" s="214"/>
      <c r="AN135" s="16"/>
    </row>
    <row r="136" spans="2:40" ht="8.4499999999999993" customHeight="1">
      <c r="B136" s="289">
        <v>5</v>
      </c>
      <c r="C136" s="183" t="s">
        <v>19</v>
      </c>
      <c r="D136" s="207">
        <f>SUM(D129:G129)</f>
        <v>16</v>
      </c>
      <c r="E136" s="208"/>
      <c r="F136" s="208"/>
      <c r="G136" s="208"/>
      <c r="H136" s="207">
        <f>SUM(H129:N129)</f>
        <v>40</v>
      </c>
      <c r="I136" s="208"/>
      <c r="J136" s="208"/>
      <c r="K136" s="208"/>
      <c r="L136" s="208"/>
      <c r="M136" s="208"/>
      <c r="N136" s="208"/>
      <c r="O136" s="207">
        <f>SUM(O129:U129)</f>
        <v>40</v>
      </c>
      <c r="P136" s="208"/>
      <c r="Q136" s="208"/>
      <c r="R136" s="208"/>
      <c r="S136" s="208"/>
      <c r="T136" s="208"/>
      <c r="U136" s="208"/>
      <c r="V136" s="207">
        <f>SUM(V129:AB129)</f>
        <v>40</v>
      </c>
      <c r="W136" s="208"/>
      <c r="X136" s="208"/>
      <c r="Y136" s="208"/>
      <c r="Z136" s="208"/>
      <c r="AA136" s="208"/>
      <c r="AB136" s="208"/>
      <c r="AC136" s="207">
        <f>SUM(AC129:AH129)</f>
        <v>40</v>
      </c>
      <c r="AD136" s="208"/>
      <c r="AE136" s="208"/>
      <c r="AF136" s="208"/>
      <c r="AG136" s="208"/>
      <c r="AH136" s="209"/>
      <c r="AI136" s="219"/>
      <c r="AJ136" s="35" t="s">
        <v>93</v>
      </c>
      <c r="AK136" s="251" t="s">
        <v>95</v>
      </c>
      <c r="AL136" s="252"/>
      <c r="AM136" s="36" t="s">
        <v>96</v>
      </c>
      <c r="AN136" s="157"/>
    </row>
    <row r="137" spans="2:40" ht="8.4499999999999993" customHeight="1" thickBot="1">
      <c r="B137" s="289"/>
      <c r="C137" s="183"/>
      <c r="D137" s="210"/>
      <c r="E137" s="211"/>
      <c r="F137" s="211"/>
      <c r="G137" s="211"/>
      <c r="H137" s="210"/>
      <c r="I137" s="211"/>
      <c r="J137" s="211"/>
      <c r="K137" s="211"/>
      <c r="L137" s="211"/>
      <c r="M137" s="211"/>
      <c r="N137" s="211"/>
      <c r="O137" s="210"/>
      <c r="P137" s="211"/>
      <c r="Q137" s="211"/>
      <c r="R137" s="211"/>
      <c r="S137" s="211"/>
      <c r="T137" s="211"/>
      <c r="U137" s="211"/>
      <c r="V137" s="210"/>
      <c r="W137" s="211"/>
      <c r="X137" s="211"/>
      <c r="Y137" s="211"/>
      <c r="Z137" s="211"/>
      <c r="AA137" s="211"/>
      <c r="AB137" s="211"/>
      <c r="AC137" s="210"/>
      <c r="AD137" s="211"/>
      <c r="AE137" s="211"/>
      <c r="AF137" s="211"/>
      <c r="AG137" s="211"/>
      <c r="AH137" s="212"/>
      <c r="AI137" s="219"/>
      <c r="AJ137" s="37" t="s">
        <v>150</v>
      </c>
      <c r="AK137" s="253" t="s">
        <v>150</v>
      </c>
      <c r="AL137" s="254"/>
      <c r="AM137" s="38" t="s">
        <v>151</v>
      </c>
      <c r="AN137" s="157"/>
    </row>
    <row r="138" spans="2:40" ht="8.4499999999999993" customHeight="1">
      <c r="B138" s="289">
        <v>6</v>
      </c>
      <c r="C138" s="167" t="s">
        <v>20</v>
      </c>
      <c r="D138" s="270"/>
      <c r="E138" s="169"/>
      <c r="F138" s="169"/>
      <c r="G138" s="165"/>
      <c r="H138" s="270"/>
      <c r="I138" s="309"/>
      <c r="J138" s="169"/>
      <c r="K138" s="169"/>
      <c r="L138" s="169"/>
      <c r="M138" s="169"/>
      <c r="N138" s="165"/>
      <c r="O138" s="270"/>
      <c r="P138" s="271"/>
      <c r="Q138" s="271"/>
      <c r="R138" s="169"/>
      <c r="S138" s="169"/>
      <c r="T138" s="169"/>
      <c r="U138" s="165"/>
      <c r="V138" s="270"/>
      <c r="W138" s="271"/>
      <c r="X138" s="271"/>
      <c r="Y138" s="169"/>
      <c r="Z138" s="169"/>
      <c r="AA138" s="169"/>
      <c r="AB138" s="165"/>
      <c r="AC138" s="270"/>
      <c r="AD138" s="271"/>
      <c r="AE138" s="271"/>
      <c r="AF138" s="169"/>
      <c r="AG138" s="169"/>
      <c r="AH138" s="192"/>
      <c r="AI138" s="255">
        <f>SUM(D138:AH139)</f>
        <v>0</v>
      </c>
      <c r="AJ138" s="242">
        <f>AK124+AM124+AJ131</f>
        <v>1737.75</v>
      </c>
      <c r="AK138" s="243">
        <f>AK124+AL134</f>
        <v>1736</v>
      </c>
      <c r="AL138" s="244"/>
      <c r="AM138" s="237">
        <f>AJ138-AK138</f>
        <v>1.75</v>
      </c>
      <c r="AN138" s="157"/>
    </row>
    <row r="139" spans="2:40" ht="8.4499999999999993" customHeight="1" thickBot="1">
      <c r="B139" s="289"/>
      <c r="C139" s="168"/>
      <c r="D139" s="270"/>
      <c r="E139" s="169"/>
      <c r="F139" s="169"/>
      <c r="G139" s="165"/>
      <c r="H139" s="270"/>
      <c r="I139" s="309"/>
      <c r="J139" s="169"/>
      <c r="K139" s="169"/>
      <c r="L139" s="169"/>
      <c r="M139" s="169"/>
      <c r="N139" s="165"/>
      <c r="O139" s="270"/>
      <c r="P139" s="271"/>
      <c r="Q139" s="271"/>
      <c r="R139" s="169"/>
      <c r="S139" s="169"/>
      <c r="T139" s="169"/>
      <c r="U139" s="165"/>
      <c r="V139" s="270"/>
      <c r="W139" s="271"/>
      <c r="X139" s="271"/>
      <c r="Y139" s="169"/>
      <c r="Z139" s="169"/>
      <c r="AA139" s="169"/>
      <c r="AB139" s="165"/>
      <c r="AC139" s="270"/>
      <c r="AD139" s="271"/>
      <c r="AE139" s="271"/>
      <c r="AF139" s="169"/>
      <c r="AG139" s="169"/>
      <c r="AH139" s="192"/>
      <c r="AI139" s="255"/>
      <c r="AJ139" s="242"/>
      <c r="AK139" s="245"/>
      <c r="AL139" s="246"/>
      <c r="AM139" s="238"/>
      <c r="AN139" s="157"/>
    </row>
    <row r="140" spans="2:40" ht="7.9" customHeight="1">
      <c r="B140" s="290"/>
      <c r="C140" s="291"/>
      <c r="D140" s="291"/>
      <c r="E140" s="291"/>
      <c r="F140" s="291"/>
      <c r="G140" s="291"/>
      <c r="H140" s="291"/>
      <c r="I140" s="291"/>
      <c r="J140" s="291"/>
      <c r="K140" s="291"/>
      <c r="L140" s="291"/>
      <c r="M140" s="291"/>
      <c r="N140" s="291"/>
      <c r="O140" s="291"/>
      <c r="P140" s="291"/>
      <c r="Q140" s="291"/>
      <c r="R140" s="291"/>
      <c r="S140" s="291"/>
      <c r="T140" s="291"/>
      <c r="U140" s="291"/>
      <c r="V140" s="291"/>
      <c r="W140" s="291"/>
      <c r="X140" s="291"/>
      <c r="Y140" s="291"/>
      <c r="Z140" s="291"/>
      <c r="AA140" s="291"/>
      <c r="AB140" s="291"/>
      <c r="AC140" s="291"/>
      <c r="AD140" s="291"/>
      <c r="AE140" s="291"/>
      <c r="AF140" s="291"/>
      <c r="AG140" s="291"/>
      <c r="AH140" s="291"/>
      <c r="AI140" s="291"/>
      <c r="AJ140" s="291"/>
      <c r="AK140" s="291"/>
      <c r="AL140" s="291"/>
      <c r="AM140" s="291"/>
      <c r="AN140" s="292"/>
    </row>
    <row r="141" spans="2:40" ht="8.4499999999999993" customHeight="1">
      <c r="B141" s="6"/>
      <c r="C141" s="158" t="s">
        <v>31</v>
      </c>
      <c r="D141" s="151" t="s">
        <v>80</v>
      </c>
      <c r="E141" s="278" t="s">
        <v>81</v>
      </c>
      <c r="F141" s="278"/>
      <c r="G141" s="278"/>
      <c r="H141" s="278"/>
      <c r="I141" s="278"/>
      <c r="J141" s="278"/>
      <c r="K141" s="278"/>
      <c r="L141" s="278" t="s">
        <v>82</v>
      </c>
      <c r="M141" s="278"/>
      <c r="N141" s="278"/>
      <c r="O141" s="278"/>
      <c r="P141" s="278"/>
      <c r="Q141" s="278"/>
      <c r="R141" s="278"/>
      <c r="S141" s="278" t="s">
        <v>83</v>
      </c>
      <c r="T141" s="278"/>
      <c r="U141" s="278"/>
      <c r="V141" s="278"/>
      <c r="W141" s="278"/>
      <c r="X141" s="278"/>
      <c r="Y141" s="278"/>
      <c r="Z141" s="278" t="s">
        <v>84</v>
      </c>
      <c r="AA141" s="278"/>
      <c r="AB141" s="278"/>
      <c r="AC141" s="278"/>
      <c r="AD141" s="278"/>
      <c r="AE141" s="278"/>
      <c r="AF141" s="278"/>
      <c r="AG141" s="151"/>
      <c r="AH141" s="279"/>
      <c r="AI141" s="172" t="s">
        <v>0</v>
      </c>
      <c r="AJ141" s="221" t="s">
        <v>152</v>
      </c>
      <c r="AK141" s="221"/>
      <c r="AL141" s="220" t="s">
        <v>153</v>
      </c>
      <c r="AM141" s="220"/>
      <c r="AN141" s="157"/>
    </row>
    <row r="142" spans="2:40" ht="8.4499999999999993" customHeight="1">
      <c r="B142" s="6"/>
      <c r="C142" s="158"/>
      <c r="D142" s="132">
        <v>1</v>
      </c>
      <c r="E142" s="21">
        <v>2</v>
      </c>
      <c r="F142" s="123">
        <v>3</v>
      </c>
      <c r="G142" s="18">
        <v>4</v>
      </c>
      <c r="H142" s="18">
        <v>5</v>
      </c>
      <c r="I142" s="18">
        <v>6</v>
      </c>
      <c r="J142" s="18">
        <v>7</v>
      </c>
      <c r="K142" s="135">
        <v>8</v>
      </c>
      <c r="L142" s="21">
        <v>9</v>
      </c>
      <c r="M142" s="123">
        <v>10</v>
      </c>
      <c r="N142" s="18">
        <v>11</v>
      </c>
      <c r="O142" s="18">
        <v>12</v>
      </c>
      <c r="P142" s="18">
        <v>13</v>
      </c>
      <c r="Q142" s="18">
        <v>14</v>
      </c>
      <c r="R142" s="135">
        <v>15</v>
      </c>
      <c r="S142" s="21">
        <v>16</v>
      </c>
      <c r="T142" s="123">
        <v>17</v>
      </c>
      <c r="U142" s="18">
        <v>18</v>
      </c>
      <c r="V142" s="18">
        <v>19</v>
      </c>
      <c r="W142" s="18">
        <v>20</v>
      </c>
      <c r="X142" s="18">
        <v>21</v>
      </c>
      <c r="Y142" s="135">
        <v>22</v>
      </c>
      <c r="Z142" s="21">
        <v>23</v>
      </c>
      <c r="AA142" s="123">
        <v>24</v>
      </c>
      <c r="AB142" s="18">
        <v>25</v>
      </c>
      <c r="AC142" s="18">
        <v>26</v>
      </c>
      <c r="AD142" s="18">
        <v>27</v>
      </c>
      <c r="AE142" s="18">
        <v>28</v>
      </c>
      <c r="AF142" s="135">
        <v>29</v>
      </c>
      <c r="AG142" s="21">
        <v>30</v>
      </c>
      <c r="AH142" s="280"/>
      <c r="AI142" s="172"/>
      <c r="AJ142" s="222"/>
      <c r="AK142" s="222"/>
      <c r="AL142" s="220"/>
      <c r="AM142" s="220"/>
      <c r="AN142" s="157"/>
    </row>
    <row r="143" spans="2:40" ht="17.100000000000001" customHeight="1">
      <c r="B143" s="17">
        <v>1</v>
      </c>
      <c r="C143" s="117" t="s">
        <v>16</v>
      </c>
      <c r="D143" s="152"/>
      <c r="E143" s="140">
        <v>8</v>
      </c>
      <c r="F143" s="128">
        <v>8</v>
      </c>
      <c r="G143" s="128">
        <v>8</v>
      </c>
      <c r="H143" s="127">
        <v>8</v>
      </c>
      <c r="I143" s="127">
        <v>8</v>
      </c>
      <c r="J143" s="25"/>
      <c r="K143" s="137"/>
      <c r="L143" s="140">
        <v>8</v>
      </c>
      <c r="M143" s="128">
        <v>8</v>
      </c>
      <c r="N143" s="128">
        <v>8</v>
      </c>
      <c r="O143" s="127">
        <v>8</v>
      </c>
      <c r="P143" s="127">
        <v>8</v>
      </c>
      <c r="Q143" s="25"/>
      <c r="R143" s="137"/>
      <c r="S143" s="140">
        <v>8</v>
      </c>
      <c r="T143" s="40">
        <v>8</v>
      </c>
      <c r="U143" s="127">
        <v>8</v>
      </c>
      <c r="V143" s="127">
        <v>8</v>
      </c>
      <c r="W143" s="127">
        <v>8</v>
      </c>
      <c r="X143" s="25"/>
      <c r="Y143" s="137"/>
      <c r="Z143" s="140">
        <v>8</v>
      </c>
      <c r="AA143" s="128">
        <v>8</v>
      </c>
      <c r="AB143" s="128">
        <v>8</v>
      </c>
      <c r="AC143" s="127">
        <v>8</v>
      </c>
      <c r="AD143" s="127">
        <v>8</v>
      </c>
      <c r="AE143" s="25"/>
      <c r="AF143" s="137"/>
      <c r="AG143" s="154">
        <v>8</v>
      </c>
      <c r="AH143" s="229"/>
      <c r="AI143" s="61">
        <f>SUM(D143:AG143)</f>
        <v>168</v>
      </c>
      <c r="AJ143" s="267" t="s">
        <v>1</v>
      </c>
      <c r="AK143" s="267"/>
      <c r="AL143" s="269">
        <f>AL129+AM138</f>
        <v>29.25</v>
      </c>
      <c r="AM143" s="269"/>
      <c r="AN143" s="16"/>
    </row>
    <row r="144" spans="2:40" ht="9.6" customHeight="1" thickBot="1">
      <c r="B144" s="3"/>
      <c r="C144" s="113" t="s">
        <v>14</v>
      </c>
      <c r="D144" s="152"/>
      <c r="E144" s="149"/>
      <c r="F144" s="128"/>
      <c r="G144" s="128"/>
      <c r="H144" s="127"/>
      <c r="I144" s="127"/>
      <c r="J144" s="25"/>
      <c r="K144" s="137"/>
      <c r="L144" s="149"/>
      <c r="M144" s="128"/>
      <c r="N144" s="128"/>
      <c r="O144" s="127"/>
      <c r="P144" s="127"/>
      <c r="Q144" s="25"/>
      <c r="R144" s="137"/>
      <c r="S144" s="149"/>
      <c r="T144" s="40"/>
      <c r="U144" s="127"/>
      <c r="V144" s="127"/>
      <c r="W144" s="127"/>
      <c r="X144" s="25"/>
      <c r="Y144" s="137"/>
      <c r="Z144" s="149"/>
      <c r="AA144" s="128"/>
      <c r="AB144" s="128"/>
      <c r="AC144" s="127"/>
      <c r="AD144" s="127"/>
      <c r="AE144" s="25"/>
      <c r="AF144" s="137"/>
      <c r="AG144" s="150"/>
      <c r="AH144" s="232"/>
      <c r="AI144" s="115"/>
      <c r="AJ144" s="268"/>
      <c r="AK144" s="268"/>
      <c r="AL144" s="269"/>
      <c r="AM144" s="269"/>
      <c r="AN144" s="16"/>
    </row>
    <row r="145" spans="2:40" ht="8.4499999999999993" customHeight="1">
      <c r="B145" s="289">
        <v>2</v>
      </c>
      <c r="C145" s="167" t="s">
        <v>21</v>
      </c>
      <c r="D145" s="285"/>
      <c r="E145" s="285"/>
      <c r="F145" s="286"/>
      <c r="G145" s="265"/>
      <c r="H145" s="287"/>
      <c r="I145" s="287"/>
      <c r="J145" s="186"/>
      <c r="K145" s="284"/>
      <c r="L145" s="285"/>
      <c r="M145" s="286"/>
      <c r="N145" s="265"/>
      <c r="O145" s="287"/>
      <c r="P145" s="287"/>
      <c r="Q145" s="186"/>
      <c r="R145" s="284"/>
      <c r="S145" s="285"/>
      <c r="T145" s="306"/>
      <c r="U145" s="266"/>
      <c r="V145" s="287"/>
      <c r="W145" s="287"/>
      <c r="X145" s="186"/>
      <c r="Y145" s="284"/>
      <c r="Z145" s="285"/>
      <c r="AA145" s="286"/>
      <c r="AB145" s="265"/>
      <c r="AC145" s="287"/>
      <c r="AD145" s="287"/>
      <c r="AE145" s="186"/>
      <c r="AF145" s="284"/>
      <c r="AG145" s="307"/>
      <c r="AH145" s="232"/>
      <c r="AI145" s="236">
        <f>SUM(D145+K145+R145+Y145+AF145)*1.5</f>
        <v>0</v>
      </c>
      <c r="AJ145" s="390">
        <f>SUM(AI143:AI149,AI152)</f>
        <v>168</v>
      </c>
      <c r="AK145" s="391"/>
      <c r="AL145" s="201" t="s">
        <v>154</v>
      </c>
      <c r="AM145" s="202"/>
      <c r="AN145" s="157"/>
    </row>
    <row r="146" spans="2:40" ht="8.4499999999999993" customHeight="1">
      <c r="B146" s="289"/>
      <c r="C146" s="168"/>
      <c r="D146" s="285"/>
      <c r="E146" s="285"/>
      <c r="F146" s="286"/>
      <c r="G146" s="265"/>
      <c r="H146" s="287"/>
      <c r="I146" s="287"/>
      <c r="J146" s="187"/>
      <c r="K146" s="284"/>
      <c r="L146" s="285"/>
      <c r="M146" s="286"/>
      <c r="N146" s="265"/>
      <c r="O146" s="287"/>
      <c r="P146" s="287"/>
      <c r="Q146" s="187"/>
      <c r="R146" s="284"/>
      <c r="S146" s="285"/>
      <c r="T146" s="306"/>
      <c r="U146" s="266"/>
      <c r="V146" s="287"/>
      <c r="W146" s="287"/>
      <c r="X146" s="187"/>
      <c r="Y146" s="284"/>
      <c r="Z146" s="285"/>
      <c r="AA146" s="286"/>
      <c r="AB146" s="265"/>
      <c r="AC146" s="287"/>
      <c r="AD146" s="287"/>
      <c r="AE146" s="187"/>
      <c r="AF146" s="284"/>
      <c r="AG146" s="307"/>
      <c r="AH146" s="232"/>
      <c r="AI146" s="236"/>
      <c r="AJ146" s="392"/>
      <c r="AK146" s="393"/>
      <c r="AL146" s="181">
        <v>21</v>
      </c>
      <c r="AM146" s="182"/>
      <c r="AN146" s="157"/>
    </row>
    <row r="147" spans="2:40" ht="8.4499999999999993" customHeight="1">
      <c r="B147" s="289">
        <v>3</v>
      </c>
      <c r="C147" s="183" t="s">
        <v>17</v>
      </c>
      <c r="D147" s="294"/>
      <c r="E147" s="184"/>
      <c r="F147" s="190"/>
      <c r="G147" s="271"/>
      <c r="H147" s="169"/>
      <c r="I147" s="169"/>
      <c r="J147" s="169"/>
      <c r="K147" s="165"/>
      <c r="L147" s="270"/>
      <c r="M147" s="271"/>
      <c r="N147" s="271"/>
      <c r="O147" s="169"/>
      <c r="P147" s="169"/>
      <c r="Q147" s="169"/>
      <c r="R147" s="165"/>
      <c r="S147" s="270"/>
      <c r="T147" s="309"/>
      <c r="U147" s="169"/>
      <c r="V147" s="169"/>
      <c r="W147" s="169"/>
      <c r="X147" s="169"/>
      <c r="Y147" s="165"/>
      <c r="Z147" s="270"/>
      <c r="AA147" s="271"/>
      <c r="AB147" s="271"/>
      <c r="AC147" s="169"/>
      <c r="AD147" s="169"/>
      <c r="AE147" s="169"/>
      <c r="AF147" s="165"/>
      <c r="AG147" s="308"/>
      <c r="AH147" s="232"/>
      <c r="AI147" s="236">
        <f>SUM(D147:AG148)</f>
        <v>0</v>
      </c>
      <c r="AJ147" s="392"/>
      <c r="AK147" s="393"/>
      <c r="AL147" s="202" t="s">
        <v>155</v>
      </c>
      <c r="AM147" s="204"/>
      <c r="AN147" s="157"/>
    </row>
    <row r="148" spans="2:40" ht="8.4499999999999993" customHeight="1">
      <c r="B148" s="289"/>
      <c r="C148" s="183"/>
      <c r="D148" s="295"/>
      <c r="E148" s="185"/>
      <c r="F148" s="191"/>
      <c r="G148" s="271"/>
      <c r="H148" s="169"/>
      <c r="I148" s="169"/>
      <c r="J148" s="169"/>
      <c r="K148" s="165"/>
      <c r="L148" s="270"/>
      <c r="M148" s="271"/>
      <c r="N148" s="271"/>
      <c r="O148" s="169"/>
      <c r="P148" s="169"/>
      <c r="Q148" s="169"/>
      <c r="R148" s="165"/>
      <c r="S148" s="270"/>
      <c r="T148" s="309"/>
      <c r="U148" s="169"/>
      <c r="V148" s="169"/>
      <c r="W148" s="169"/>
      <c r="X148" s="169"/>
      <c r="Y148" s="165"/>
      <c r="Z148" s="270"/>
      <c r="AA148" s="271"/>
      <c r="AB148" s="271"/>
      <c r="AC148" s="169"/>
      <c r="AD148" s="169"/>
      <c r="AE148" s="169"/>
      <c r="AF148" s="165"/>
      <c r="AG148" s="308"/>
      <c r="AH148" s="232"/>
      <c r="AI148" s="236"/>
      <c r="AJ148" s="392"/>
      <c r="AK148" s="393"/>
      <c r="AL148" s="181">
        <f>AL146*8</f>
        <v>168</v>
      </c>
      <c r="AM148" s="182"/>
      <c r="AN148" s="157"/>
    </row>
    <row r="149" spans="2:40" ht="17.100000000000001" customHeight="1" thickBot="1">
      <c r="B149" s="17">
        <v>4</v>
      </c>
      <c r="C149" s="117" t="s">
        <v>18</v>
      </c>
      <c r="D149" s="129"/>
      <c r="E149" s="125"/>
      <c r="F149" s="128"/>
      <c r="G149" s="128"/>
      <c r="H149" s="127"/>
      <c r="I149" s="127"/>
      <c r="J149" s="127"/>
      <c r="K149" s="47"/>
      <c r="L149" s="125"/>
      <c r="M149" s="128"/>
      <c r="N149" s="128"/>
      <c r="O149" s="127"/>
      <c r="P149" s="127"/>
      <c r="Q149" s="127"/>
      <c r="R149" s="47"/>
      <c r="S149" s="125"/>
      <c r="T149" s="40"/>
      <c r="U149" s="127"/>
      <c r="V149" s="127"/>
      <c r="W149" s="127"/>
      <c r="X149" s="127"/>
      <c r="Y149" s="47"/>
      <c r="Z149" s="125"/>
      <c r="AA149" s="128"/>
      <c r="AB149" s="128"/>
      <c r="AC149" s="127"/>
      <c r="AD149" s="127"/>
      <c r="AE149" s="127"/>
      <c r="AF149" s="47"/>
      <c r="AG149" s="45"/>
      <c r="AH149" s="232"/>
      <c r="AI149" s="61">
        <f>SUM(D149:AG149)</f>
        <v>0</v>
      </c>
      <c r="AJ149" s="394"/>
      <c r="AK149" s="395"/>
      <c r="AL149" s="213"/>
      <c r="AM149" s="214"/>
      <c r="AN149" s="16"/>
    </row>
    <row r="150" spans="2:40" ht="8.4499999999999993" customHeight="1">
      <c r="B150" s="289">
        <v>5</v>
      </c>
      <c r="C150" s="183" t="s">
        <v>19</v>
      </c>
      <c r="D150" s="335">
        <f>SUM(D143:D143)</f>
        <v>0</v>
      </c>
      <c r="E150" s="207">
        <f>SUM(E143:K143)</f>
        <v>40</v>
      </c>
      <c r="F150" s="208"/>
      <c r="G150" s="208"/>
      <c r="H150" s="208"/>
      <c r="I150" s="208"/>
      <c r="J150" s="208"/>
      <c r="K150" s="208"/>
      <c r="L150" s="207">
        <f>SUM(L143:R143)</f>
        <v>40</v>
      </c>
      <c r="M150" s="208"/>
      <c r="N150" s="208"/>
      <c r="O150" s="208"/>
      <c r="P150" s="208"/>
      <c r="Q150" s="208"/>
      <c r="R150" s="208"/>
      <c r="S150" s="207">
        <f>SUM(S143:Y143)</f>
        <v>40</v>
      </c>
      <c r="T150" s="208"/>
      <c r="U150" s="208"/>
      <c r="V150" s="208"/>
      <c r="W150" s="208"/>
      <c r="X150" s="208"/>
      <c r="Y150" s="208"/>
      <c r="Z150" s="207">
        <f>SUM(Z143:AF143)</f>
        <v>40</v>
      </c>
      <c r="AA150" s="208"/>
      <c r="AB150" s="208"/>
      <c r="AC150" s="208"/>
      <c r="AD150" s="208"/>
      <c r="AE150" s="208"/>
      <c r="AF150" s="208"/>
      <c r="AG150" s="335">
        <f>SUM(AG143)</f>
        <v>8</v>
      </c>
      <c r="AH150" s="232"/>
      <c r="AI150" s="219"/>
      <c r="AJ150" s="35" t="s">
        <v>93</v>
      </c>
      <c r="AK150" s="251" t="s">
        <v>95</v>
      </c>
      <c r="AL150" s="252"/>
      <c r="AM150" s="36" t="s">
        <v>96</v>
      </c>
      <c r="AN150" s="157"/>
    </row>
    <row r="151" spans="2:40" ht="8.4499999999999993" customHeight="1" thickBot="1">
      <c r="B151" s="289"/>
      <c r="C151" s="183"/>
      <c r="D151" s="336"/>
      <c r="E151" s="210"/>
      <c r="F151" s="211"/>
      <c r="G151" s="211"/>
      <c r="H151" s="211"/>
      <c r="I151" s="211"/>
      <c r="J151" s="211"/>
      <c r="K151" s="211"/>
      <c r="L151" s="210"/>
      <c r="M151" s="211"/>
      <c r="N151" s="211"/>
      <c r="O151" s="211"/>
      <c r="P151" s="211"/>
      <c r="Q151" s="211"/>
      <c r="R151" s="211"/>
      <c r="S151" s="210"/>
      <c r="T151" s="211"/>
      <c r="U151" s="211"/>
      <c r="V151" s="211"/>
      <c r="W151" s="211"/>
      <c r="X151" s="211"/>
      <c r="Y151" s="211"/>
      <c r="Z151" s="210"/>
      <c r="AA151" s="211"/>
      <c r="AB151" s="211"/>
      <c r="AC151" s="211"/>
      <c r="AD151" s="211"/>
      <c r="AE151" s="211"/>
      <c r="AF151" s="211"/>
      <c r="AG151" s="336"/>
      <c r="AH151" s="232"/>
      <c r="AI151" s="219"/>
      <c r="AJ151" s="37" t="s">
        <v>156</v>
      </c>
      <c r="AK151" s="253" t="s">
        <v>156</v>
      </c>
      <c r="AL151" s="254"/>
      <c r="AM151" s="38" t="s">
        <v>157</v>
      </c>
      <c r="AN151" s="157"/>
    </row>
    <row r="152" spans="2:40" ht="8.4499999999999993" customHeight="1">
      <c r="B152" s="289">
        <v>6</v>
      </c>
      <c r="C152" s="167" t="s">
        <v>20</v>
      </c>
      <c r="D152" s="294"/>
      <c r="E152" s="184"/>
      <c r="F152" s="190"/>
      <c r="G152" s="271"/>
      <c r="H152" s="169"/>
      <c r="I152" s="169"/>
      <c r="J152" s="169"/>
      <c r="K152" s="165"/>
      <c r="L152" s="270"/>
      <c r="M152" s="271"/>
      <c r="N152" s="271"/>
      <c r="O152" s="169"/>
      <c r="P152" s="169"/>
      <c r="Q152" s="169"/>
      <c r="R152" s="165"/>
      <c r="S152" s="270"/>
      <c r="T152" s="309"/>
      <c r="U152" s="169"/>
      <c r="V152" s="169"/>
      <c r="W152" s="169"/>
      <c r="X152" s="169"/>
      <c r="Y152" s="165"/>
      <c r="Z152" s="270"/>
      <c r="AA152" s="271"/>
      <c r="AB152" s="271"/>
      <c r="AC152" s="169"/>
      <c r="AD152" s="169"/>
      <c r="AE152" s="169"/>
      <c r="AF152" s="165"/>
      <c r="AG152" s="308"/>
      <c r="AH152" s="232"/>
      <c r="AI152" s="255">
        <f>SUM(D152:AG153)</f>
        <v>0</v>
      </c>
      <c r="AJ152" s="242">
        <f>AK138+AM138+AJ145</f>
        <v>1905.75</v>
      </c>
      <c r="AK152" s="243">
        <f>AK138+AL148</f>
        <v>1904</v>
      </c>
      <c r="AL152" s="244"/>
      <c r="AM152" s="237">
        <f>AJ152-AK152</f>
        <v>1.75</v>
      </c>
      <c r="AN152" s="157"/>
    </row>
    <row r="153" spans="2:40" ht="8.4499999999999993" customHeight="1" thickBot="1">
      <c r="B153" s="289"/>
      <c r="C153" s="168"/>
      <c r="D153" s="295"/>
      <c r="E153" s="185"/>
      <c r="F153" s="191"/>
      <c r="G153" s="271"/>
      <c r="H153" s="169"/>
      <c r="I153" s="169"/>
      <c r="J153" s="169"/>
      <c r="K153" s="165"/>
      <c r="L153" s="270"/>
      <c r="M153" s="271"/>
      <c r="N153" s="271"/>
      <c r="O153" s="169"/>
      <c r="P153" s="169"/>
      <c r="Q153" s="169"/>
      <c r="R153" s="165"/>
      <c r="S153" s="270"/>
      <c r="T153" s="309"/>
      <c r="U153" s="169"/>
      <c r="V153" s="169"/>
      <c r="W153" s="169"/>
      <c r="X153" s="169"/>
      <c r="Y153" s="165"/>
      <c r="Z153" s="270"/>
      <c r="AA153" s="271"/>
      <c r="AB153" s="271"/>
      <c r="AC153" s="169"/>
      <c r="AD153" s="169"/>
      <c r="AE153" s="169"/>
      <c r="AF153" s="165"/>
      <c r="AG153" s="308"/>
      <c r="AH153" s="235"/>
      <c r="AI153" s="255"/>
      <c r="AJ153" s="242"/>
      <c r="AK153" s="245"/>
      <c r="AL153" s="246"/>
      <c r="AM153" s="238"/>
      <c r="AN153" s="157"/>
    </row>
    <row r="154" spans="2:40" ht="7.9" customHeight="1">
      <c r="B154" s="290"/>
      <c r="C154" s="291"/>
      <c r="D154" s="291"/>
      <c r="E154" s="291"/>
      <c r="F154" s="291"/>
      <c r="G154" s="291"/>
      <c r="H154" s="291"/>
      <c r="I154" s="291"/>
      <c r="J154" s="291"/>
      <c r="K154" s="291"/>
      <c r="L154" s="291"/>
      <c r="M154" s="291"/>
      <c r="N154" s="291"/>
      <c r="O154" s="291"/>
      <c r="P154" s="291"/>
      <c r="Q154" s="291"/>
      <c r="R154" s="291"/>
      <c r="S154" s="291"/>
      <c r="T154" s="291"/>
      <c r="U154" s="291"/>
      <c r="V154" s="291"/>
      <c r="W154" s="291"/>
      <c r="X154" s="291"/>
      <c r="Y154" s="291"/>
      <c r="Z154" s="291"/>
      <c r="AA154" s="291"/>
      <c r="AB154" s="291"/>
      <c r="AC154" s="291"/>
      <c r="AD154" s="291"/>
      <c r="AE154" s="291"/>
      <c r="AF154" s="291"/>
      <c r="AG154" s="291"/>
      <c r="AH154" s="291"/>
      <c r="AI154" s="291"/>
      <c r="AJ154" s="291"/>
      <c r="AK154" s="291"/>
      <c r="AL154" s="291"/>
      <c r="AM154" s="291"/>
      <c r="AN154" s="292"/>
    </row>
    <row r="155" spans="2:40" ht="8.4499999999999993" customHeight="1">
      <c r="B155" s="6"/>
      <c r="C155" s="158" t="s">
        <v>32</v>
      </c>
      <c r="D155" s="278" t="s">
        <v>85</v>
      </c>
      <c r="E155" s="278"/>
      <c r="F155" s="278"/>
      <c r="G155" s="278"/>
      <c r="H155" s="278"/>
      <c r="I155" s="278"/>
      <c r="J155" s="278" t="s">
        <v>86</v>
      </c>
      <c r="K155" s="278"/>
      <c r="L155" s="278"/>
      <c r="M155" s="278"/>
      <c r="N155" s="278"/>
      <c r="O155" s="278"/>
      <c r="P155" s="278"/>
      <c r="Q155" s="278" t="s">
        <v>87</v>
      </c>
      <c r="R155" s="278"/>
      <c r="S155" s="278"/>
      <c r="T155" s="278"/>
      <c r="U155" s="278"/>
      <c r="V155" s="278"/>
      <c r="W155" s="278"/>
      <c r="X155" s="278" t="s">
        <v>88</v>
      </c>
      <c r="Y155" s="278"/>
      <c r="Z155" s="278"/>
      <c r="AA155" s="278"/>
      <c r="AB155" s="278"/>
      <c r="AC155" s="278"/>
      <c r="AD155" s="278"/>
      <c r="AE155" s="278" t="s">
        <v>36</v>
      </c>
      <c r="AF155" s="278"/>
      <c r="AG155" s="278"/>
      <c r="AH155" s="278"/>
      <c r="AI155" s="172" t="s">
        <v>0</v>
      </c>
      <c r="AJ155" s="221" t="s">
        <v>158</v>
      </c>
      <c r="AK155" s="221"/>
      <c r="AL155" s="220" t="s">
        <v>159</v>
      </c>
      <c r="AM155" s="220"/>
      <c r="AN155" s="157"/>
    </row>
    <row r="156" spans="2:40" ht="8.4499999999999993" customHeight="1">
      <c r="B156" s="6"/>
      <c r="C156" s="158"/>
      <c r="D156" s="21">
        <v>1</v>
      </c>
      <c r="E156" s="18">
        <v>2</v>
      </c>
      <c r="F156" s="18">
        <v>3</v>
      </c>
      <c r="G156" s="18">
        <v>4</v>
      </c>
      <c r="H156" s="18">
        <v>5</v>
      </c>
      <c r="I156" s="135">
        <v>6</v>
      </c>
      <c r="J156" s="21">
        <v>7</v>
      </c>
      <c r="K156" s="123">
        <v>8</v>
      </c>
      <c r="L156" s="18">
        <v>9</v>
      </c>
      <c r="M156" s="18">
        <v>10</v>
      </c>
      <c r="N156" s="18">
        <v>11</v>
      </c>
      <c r="O156" s="18">
        <v>12</v>
      </c>
      <c r="P156" s="135">
        <v>13</v>
      </c>
      <c r="Q156" s="21">
        <v>14</v>
      </c>
      <c r="R156" s="123">
        <v>15</v>
      </c>
      <c r="S156" s="18">
        <v>16</v>
      </c>
      <c r="T156" s="18">
        <v>17</v>
      </c>
      <c r="U156" s="18">
        <v>18</v>
      </c>
      <c r="V156" s="18">
        <v>19</v>
      </c>
      <c r="W156" s="135">
        <v>20</v>
      </c>
      <c r="X156" s="21">
        <v>21</v>
      </c>
      <c r="Y156" s="123">
        <v>22</v>
      </c>
      <c r="Z156" s="18">
        <v>23</v>
      </c>
      <c r="AA156" s="18">
        <v>24</v>
      </c>
      <c r="AB156" s="18">
        <v>25</v>
      </c>
      <c r="AC156" s="18">
        <v>26</v>
      </c>
      <c r="AD156" s="135">
        <v>27</v>
      </c>
      <c r="AE156" s="21">
        <v>28</v>
      </c>
      <c r="AF156" s="123">
        <v>29</v>
      </c>
      <c r="AG156" s="18">
        <v>30</v>
      </c>
      <c r="AH156" s="22">
        <v>31</v>
      </c>
      <c r="AI156" s="172"/>
      <c r="AJ156" s="222"/>
      <c r="AK156" s="222"/>
      <c r="AL156" s="220"/>
      <c r="AM156" s="220"/>
      <c r="AN156" s="157"/>
    </row>
    <row r="157" spans="2:40" ht="17.100000000000001" customHeight="1">
      <c r="B157" s="17">
        <v>1</v>
      </c>
      <c r="C157" s="117" t="s">
        <v>16</v>
      </c>
      <c r="D157" s="125">
        <v>8</v>
      </c>
      <c r="E157" s="127">
        <v>8</v>
      </c>
      <c r="F157" s="127">
        <v>8</v>
      </c>
      <c r="G157" s="127">
        <v>8</v>
      </c>
      <c r="H157" s="46"/>
      <c r="I157" s="137"/>
      <c r="J157" s="140">
        <v>8</v>
      </c>
      <c r="K157" s="40">
        <v>8</v>
      </c>
      <c r="L157" s="127">
        <v>8</v>
      </c>
      <c r="M157" s="127">
        <v>8</v>
      </c>
      <c r="N157" s="127">
        <v>8</v>
      </c>
      <c r="O157" s="46"/>
      <c r="P157" s="137"/>
      <c r="Q157" s="140">
        <v>8</v>
      </c>
      <c r="R157" s="128">
        <v>8</v>
      </c>
      <c r="S157" s="128">
        <v>8</v>
      </c>
      <c r="T157" s="127">
        <v>8</v>
      </c>
      <c r="U157" s="127">
        <v>8</v>
      </c>
      <c r="V157" s="46"/>
      <c r="W157" s="137"/>
      <c r="X157" s="140">
        <v>8</v>
      </c>
      <c r="Y157" s="128">
        <v>8</v>
      </c>
      <c r="Z157" s="127">
        <v>8</v>
      </c>
      <c r="AA157" s="127">
        <v>8</v>
      </c>
      <c r="AB157" s="41">
        <v>8</v>
      </c>
      <c r="AC157" s="46"/>
      <c r="AD157" s="137"/>
      <c r="AE157" s="140">
        <v>8</v>
      </c>
      <c r="AF157" s="128">
        <v>8</v>
      </c>
      <c r="AG157" s="40">
        <v>8</v>
      </c>
      <c r="AH157" s="124">
        <v>8</v>
      </c>
      <c r="AI157" s="61">
        <f>SUM(D157:AH157)</f>
        <v>184</v>
      </c>
      <c r="AJ157" s="267" t="s">
        <v>1</v>
      </c>
      <c r="AK157" s="267"/>
      <c r="AL157" s="269">
        <f>AL143+AM152</f>
        <v>31</v>
      </c>
      <c r="AM157" s="269"/>
      <c r="AN157" s="16"/>
    </row>
    <row r="158" spans="2:40" ht="9.6" customHeight="1" thickBot="1">
      <c r="B158" s="3"/>
      <c r="C158" s="113" t="s">
        <v>14</v>
      </c>
      <c r="D158" s="125"/>
      <c r="E158" s="127"/>
      <c r="F158" s="127"/>
      <c r="G158" s="127"/>
      <c r="H158" s="46"/>
      <c r="I158" s="137"/>
      <c r="J158" s="149"/>
      <c r="K158" s="40"/>
      <c r="L158" s="127"/>
      <c r="M158" s="127"/>
      <c r="N158" s="127"/>
      <c r="O158" s="46"/>
      <c r="P158" s="137"/>
      <c r="Q158" s="146" t="s">
        <v>168</v>
      </c>
      <c r="R158" s="128" t="s">
        <v>168</v>
      </c>
      <c r="S158" s="128" t="s">
        <v>168</v>
      </c>
      <c r="T158" s="127" t="s">
        <v>168</v>
      </c>
      <c r="U158" s="127" t="s">
        <v>168</v>
      </c>
      <c r="V158" s="46"/>
      <c r="W158" s="137"/>
      <c r="X158" s="146" t="s">
        <v>168</v>
      </c>
      <c r="Y158" s="128" t="s">
        <v>168</v>
      </c>
      <c r="Z158" s="127" t="s">
        <v>168</v>
      </c>
      <c r="AA158" s="127" t="s">
        <v>168</v>
      </c>
      <c r="AB158" s="41" t="s">
        <v>37</v>
      </c>
      <c r="AC158" s="46"/>
      <c r="AD158" s="137"/>
      <c r="AE158" s="146" t="s">
        <v>168</v>
      </c>
      <c r="AF158" s="128" t="s">
        <v>168</v>
      </c>
      <c r="AG158" s="40" t="s">
        <v>168</v>
      </c>
      <c r="AH158" s="124" t="s">
        <v>168</v>
      </c>
      <c r="AI158" s="115"/>
      <c r="AJ158" s="268"/>
      <c r="AK158" s="268"/>
      <c r="AL158" s="269"/>
      <c r="AM158" s="269"/>
      <c r="AN158" s="16"/>
    </row>
    <row r="159" spans="2:40" ht="8.4499999999999993" customHeight="1">
      <c r="B159" s="289">
        <v>2</v>
      </c>
      <c r="C159" s="167" t="s">
        <v>21</v>
      </c>
      <c r="D159" s="285"/>
      <c r="E159" s="266"/>
      <c r="F159" s="287"/>
      <c r="G159" s="287"/>
      <c r="H159" s="188"/>
      <c r="I159" s="288"/>
      <c r="J159" s="285"/>
      <c r="K159" s="306"/>
      <c r="L159" s="266"/>
      <c r="M159" s="287"/>
      <c r="N159" s="287"/>
      <c r="O159" s="188"/>
      <c r="P159" s="284"/>
      <c r="Q159" s="285"/>
      <c r="R159" s="286"/>
      <c r="S159" s="265"/>
      <c r="T159" s="287"/>
      <c r="U159" s="287"/>
      <c r="V159" s="188"/>
      <c r="W159" s="284"/>
      <c r="X159" s="285"/>
      <c r="Y159" s="286"/>
      <c r="Z159" s="266"/>
      <c r="AA159" s="287"/>
      <c r="AB159" s="287"/>
      <c r="AC159" s="188"/>
      <c r="AD159" s="284"/>
      <c r="AE159" s="285"/>
      <c r="AF159" s="286"/>
      <c r="AG159" s="265"/>
      <c r="AH159" s="288"/>
      <c r="AI159" s="236">
        <f>SUM(I159+P159+W159+AD159)*1.5</f>
        <v>0</v>
      </c>
      <c r="AJ159" s="195">
        <f>SUM(AI157:AI163,AI167)</f>
        <v>184</v>
      </c>
      <c r="AK159" s="196"/>
      <c r="AL159" s="201" t="s">
        <v>160</v>
      </c>
      <c r="AM159" s="202"/>
      <c r="AN159" s="157"/>
    </row>
    <row r="160" spans="2:40" ht="8.4499999999999993" customHeight="1">
      <c r="B160" s="289"/>
      <c r="C160" s="168"/>
      <c r="D160" s="285"/>
      <c r="E160" s="266"/>
      <c r="F160" s="287"/>
      <c r="G160" s="287"/>
      <c r="H160" s="189"/>
      <c r="I160" s="288"/>
      <c r="J160" s="285"/>
      <c r="K160" s="306"/>
      <c r="L160" s="266"/>
      <c r="M160" s="287"/>
      <c r="N160" s="287"/>
      <c r="O160" s="189"/>
      <c r="P160" s="284"/>
      <c r="Q160" s="285"/>
      <c r="R160" s="286"/>
      <c r="S160" s="265"/>
      <c r="T160" s="287"/>
      <c r="U160" s="287"/>
      <c r="V160" s="189"/>
      <c r="W160" s="284"/>
      <c r="X160" s="285"/>
      <c r="Y160" s="286"/>
      <c r="Z160" s="266"/>
      <c r="AA160" s="287"/>
      <c r="AB160" s="287"/>
      <c r="AC160" s="189"/>
      <c r="AD160" s="284"/>
      <c r="AE160" s="285"/>
      <c r="AF160" s="286"/>
      <c r="AG160" s="265"/>
      <c r="AH160" s="288"/>
      <c r="AI160" s="236"/>
      <c r="AJ160" s="197"/>
      <c r="AK160" s="198"/>
      <c r="AL160" s="181">
        <v>23</v>
      </c>
      <c r="AM160" s="182"/>
      <c r="AN160" s="157"/>
    </row>
    <row r="161" spans="2:41" ht="8.4499999999999993" customHeight="1">
      <c r="B161" s="289">
        <v>3</v>
      </c>
      <c r="C161" s="183" t="s">
        <v>17</v>
      </c>
      <c r="D161" s="184"/>
      <c r="E161" s="169"/>
      <c r="F161" s="169"/>
      <c r="G161" s="169"/>
      <c r="H161" s="169"/>
      <c r="I161" s="165"/>
      <c r="J161" s="270"/>
      <c r="K161" s="309"/>
      <c r="L161" s="169"/>
      <c r="M161" s="169"/>
      <c r="N161" s="169"/>
      <c r="O161" s="169"/>
      <c r="P161" s="165"/>
      <c r="Q161" s="270"/>
      <c r="R161" s="271"/>
      <c r="S161" s="271"/>
      <c r="T161" s="169"/>
      <c r="U161" s="169"/>
      <c r="V161" s="169"/>
      <c r="W161" s="165"/>
      <c r="X161" s="270"/>
      <c r="Y161" s="271"/>
      <c r="Z161" s="169"/>
      <c r="AA161" s="169"/>
      <c r="AB161" s="169"/>
      <c r="AC161" s="169"/>
      <c r="AD161" s="165"/>
      <c r="AE161" s="270"/>
      <c r="AF161" s="271"/>
      <c r="AG161" s="190"/>
      <c r="AH161" s="215"/>
      <c r="AI161" s="236">
        <f>SUM(D161:AH162)</f>
        <v>0</v>
      </c>
      <c r="AJ161" s="197"/>
      <c r="AK161" s="198"/>
      <c r="AL161" s="202" t="s">
        <v>161</v>
      </c>
      <c r="AM161" s="204"/>
      <c r="AN161" s="157"/>
    </row>
    <row r="162" spans="2:41" ht="8.4499999999999993" customHeight="1">
      <c r="B162" s="289"/>
      <c r="C162" s="183"/>
      <c r="D162" s="185"/>
      <c r="E162" s="169"/>
      <c r="F162" s="169"/>
      <c r="G162" s="169"/>
      <c r="H162" s="169"/>
      <c r="I162" s="165"/>
      <c r="J162" s="270"/>
      <c r="K162" s="309"/>
      <c r="L162" s="169"/>
      <c r="M162" s="169"/>
      <c r="N162" s="169"/>
      <c r="O162" s="169"/>
      <c r="P162" s="165"/>
      <c r="Q162" s="270"/>
      <c r="R162" s="271"/>
      <c r="S162" s="271"/>
      <c r="T162" s="169"/>
      <c r="U162" s="169"/>
      <c r="V162" s="169"/>
      <c r="W162" s="165"/>
      <c r="X162" s="270"/>
      <c r="Y162" s="271"/>
      <c r="Z162" s="169"/>
      <c r="AA162" s="169"/>
      <c r="AB162" s="169"/>
      <c r="AC162" s="169"/>
      <c r="AD162" s="165"/>
      <c r="AE162" s="270"/>
      <c r="AF162" s="271"/>
      <c r="AG162" s="191"/>
      <c r="AH162" s="216"/>
      <c r="AI162" s="236"/>
      <c r="AJ162" s="197"/>
      <c r="AK162" s="198"/>
      <c r="AL162" s="181">
        <f>AL160*8</f>
        <v>184</v>
      </c>
      <c r="AM162" s="182"/>
      <c r="AN162" s="157"/>
    </row>
    <row r="163" spans="2:41" ht="17.25" thickBot="1">
      <c r="B163" s="17">
        <v>4</v>
      </c>
      <c r="C163" s="117" t="s">
        <v>18</v>
      </c>
      <c r="D163" s="125"/>
      <c r="E163" s="127"/>
      <c r="F163" s="127"/>
      <c r="G163" s="127"/>
      <c r="H163" s="127"/>
      <c r="I163" s="47"/>
      <c r="J163" s="125"/>
      <c r="K163" s="40"/>
      <c r="L163" s="127"/>
      <c r="M163" s="127"/>
      <c r="N163" s="127"/>
      <c r="O163" s="127"/>
      <c r="P163" s="47"/>
      <c r="Q163" s="125"/>
      <c r="R163" s="128"/>
      <c r="S163" s="128"/>
      <c r="T163" s="127"/>
      <c r="U163" s="127"/>
      <c r="V163" s="127"/>
      <c r="W163" s="47"/>
      <c r="X163" s="125"/>
      <c r="Y163" s="128"/>
      <c r="Z163" s="127"/>
      <c r="AA163" s="127"/>
      <c r="AB163" s="127"/>
      <c r="AC163" s="127"/>
      <c r="AD163" s="47"/>
      <c r="AE163" s="125"/>
      <c r="AF163" s="128"/>
      <c r="AG163" s="40"/>
      <c r="AH163" s="124"/>
      <c r="AI163" s="61">
        <f>SUM(D163:AH163)</f>
        <v>0</v>
      </c>
      <c r="AJ163" s="199"/>
      <c r="AK163" s="200"/>
      <c r="AL163" s="213"/>
      <c r="AM163" s="214"/>
      <c r="AN163" s="16"/>
    </row>
    <row r="164" spans="2:41" ht="8.4499999999999993" customHeight="1">
      <c r="B164" s="289">
        <v>5</v>
      </c>
      <c r="C164" s="167" t="s">
        <v>19</v>
      </c>
      <c r="D164" s="207">
        <f>SUM(D157:I157)</f>
        <v>32</v>
      </c>
      <c r="E164" s="208"/>
      <c r="F164" s="208"/>
      <c r="G164" s="208"/>
      <c r="H164" s="208"/>
      <c r="I164" s="208"/>
      <c r="J164" s="207">
        <f>SUM(J157:P157)</f>
        <v>40</v>
      </c>
      <c r="K164" s="208"/>
      <c r="L164" s="208"/>
      <c r="M164" s="208"/>
      <c r="N164" s="208"/>
      <c r="O164" s="208"/>
      <c r="P164" s="208"/>
      <c r="Q164" s="207">
        <f>SUM(Q157:W157)</f>
        <v>40</v>
      </c>
      <c r="R164" s="208"/>
      <c r="S164" s="208"/>
      <c r="T164" s="208"/>
      <c r="U164" s="208"/>
      <c r="V164" s="208"/>
      <c r="W164" s="208"/>
      <c r="X164" s="207">
        <f>SUM(X157:AD157)</f>
        <v>40</v>
      </c>
      <c r="Y164" s="208"/>
      <c r="Z164" s="208"/>
      <c r="AA164" s="208"/>
      <c r="AB164" s="208"/>
      <c r="AC164" s="208"/>
      <c r="AD164" s="208"/>
      <c r="AE164" s="207">
        <f>SUM(AE157:AH157)</f>
        <v>32</v>
      </c>
      <c r="AF164" s="208"/>
      <c r="AG164" s="208"/>
      <c r="AH164" s="209"/>
      <c r="AI164" s="310"/>
      <c r="AJ164" s="48" t="s">
        <v>163</v>
      </c>
      <c r="AK164" s="313" t="s">
        <v>95</v>
      </c>
      <c r="AL164" s="314"/>
      <c r="AM164" s="49" t="s">
        <v>96</v>
      </c>
      <c r="AN164" s="157"/>
    </row>
    <row r="165" spans="2:41" ht="7.5" customHeight="1">
      <c r="B165" s="289"/>
      <c r="C165" s="321"/>
      <c r="D165" s="352"/>
      <c r="E165" s="353"/>
      <c r="F165" s="353"/>
      <c r="G165" s="353"/>
      <c r="H165" s="353"/>
      <c r="I165" s="353"/>
      <c r="J165" s="352"/>
      <c r="K165" s="353"/>
      <c r="L165" s="353"/>
      <c r="M165" s="353"/>
      <c r="N165" s="353"/>
      <c r="O165" s="353"/>
      <c r="P165" s="353"/>
      <c r="Q165" s="352"/>
      <c r="R165" s="353"/>
      <c r="S165" s="353"/>
      <c r="T165" s="353"/>
      <c r="U165" s="353"/>
      <c r="V165" s="353"/>
      <c r="W165" s="353"/>
      <c r="X165" s="352"/>
      <c r="Y165" s="353"/>
      <c r="Z165" s="353"/>
      <c r="AA165" s="353"/>
      <c r="AB165" s="353"/>
      <c r="AC165" s="353"/>
      <c r="AD165" s="353"/>
      <c r="AE165" s="352"/>
      <c r="AF165" s="353"/>
      <c r="AG165" s="353"/>
      <c r="AH165" s="354"/>
      <c r="AI165" s="311"/>
      <c r="AJ165" s="50" t="s">
        <v>162</v>
      </c>
      <c r="AK165" s="315" t="s">
        <v>165</v>
      </c>
      <c r="AL165" s="316"/>
      <c r="AM165" s="50" t="s">
        <v>166</v>
      </c>
      <c r="AN165" s="157"/>
    </row>
    <row r="166" spans="2:41" ht="7.5" customHeight="1" thickBot="1">
      <c r="B166" s="17"/>
      <c r="C166" s="168"/>
      <c r="D166" s="210"/>
      <c r="E166" s="211"/>
      <c r="F166" s="211"/>
      <c r="G166" s="211"/>
      <c r="H166" s="211"/>
      <c r="I166" s="211"/>
      <c r="J166" s="210"/>
      <c r="K166" s="211"/>
      <c r="L166" s="211"/>
      <c r="M166" s="211"/>
      <c r="N166" s="211"/>
      <c r="O166" s="211"/>
      <c r="P166" s="211"/>
      <c r="Q166" s="210"/>
      <c r="R166" s="211"/>
      <c r="S166" s="211"/>
      <c r="T166" s="211"/>
      <c r="U166" s="211"/>
      <c r="V166" s="211"/>
      <c r="W166" s="211"/>
      <c r="X166" s="210"/>
      <c r="Y166" s="211"/>
      <c r="Z166" s="211"/>
      <c r="AA166" s="211"/>
      <c r="AB166" s="211"/>
      <c r="AC166" s="211"/>
      <c r="AD166" s="211"/>
      <c r="AE166" s="210"/>
      <c r="AF166" s="211"/>
      <c r="AG166" s="211"/>
      <c r="AH166" s="212"/>
      <c r="AI166" s="312"/>
      <c r="AJ166" s="50" t="s">
        <v>164</v>
      </c>
      <c r="AK166" s="317"/>
      <c r="AL166" s="318"/>
      <c r="AM166" s="50" t="s">
        <v>167</v>
      </c>
      <c r="AN166" s="16"/>
    </row>
    <row r="167" spans="2:41" ht="8.4499999999999993" customHeight="1">
      <c r="B167" s="289">
        <v>6</v>
      </c>
      <c r="C167" s="167" t="s">
        <v>20</v>
      </c>
      <c r="D167" s="184"/>
      <c r="E167" s="169"/>
      <c r="F167" s="169"/>
      <c r="G167" s="169"/>
      <c r="H167" s="169"/>
      <c r="I167" s="165"/>
      <c r="J167" s="270"/>
      <c r="K167" s="309"/>
      <c r="L167" s="169"/>
      <c r="M167" s="169"/>
      <c r="N167" s="169"/>
      <c r="O167" s="169"/>
      <c r="P167" s="165"/>
      <c r="Q167" s="270"/>
      <c r="R167" s="271"/>
      <c r="S167" s="271"/>
      <c r="T167" s="169"/>
      <c r="U167" s="169"/>
      <c r="V167" s="169"/>
      <c r="W167" s="165"/>
      <c r="X167" s="270"/>
      <c r="Y167" s="271"/>
      <c r="Z167" s="169"/>
      <c r="AA167" s="169"/>
      <c r="AB167" s="330"/>
      <c r="AC167" s="169"/>
      <c r="AD167" s="165"/>
      <c r="AE167" s="270"/>
      <c r="AF167" s="271"/>
      <c r="AG167" s="190"/>
      <c r="AH167" s="215"/>
      <c r="AI167" s="255">
        <f>SUM(D167:AH168)</f>
        <v>0</v>
      </c>
      <c r="AJ167" s="242">
        <f>AJ159+AK152+AM152</f>
        <v>2089.75</v>
      </c>
      <c r="AK167" s="319">
        <f>AL162+AK152</f>
        <v>2088</v>
      </c>
      <c r="AL167" s="320"/>
      <c r="AM167" s="237">
        <f>AJ167-AK167</f>
        <v>1.75</v>
      </c>
      <c r="AN167" s="157"/>
    </row>
    <row r="168" spans="2:41" ht="8.4499999999999993" customHeight="1" thickBot="1">
      <c r="B168" s="289"/>
      <c r="C168" s="168"/>
      <c r="D168" s="185"/>
      <c r="E168" s="169"/>
      <c r="F168" s="169"/>
      <c r="G168" s="169"/>
      <c r="H168" s="169"/>
      <c r="I168" s="165"/>
      <c r="J168" s="270"/>
      <c r="K168" s="309"/>
      <c r="L168" s="169"/>
      <c r="M168" s="169"/>
      <c r="N168" s="169"/>
      <c r="O168" s="169"/>
      <c r="P168" s="165"/>
      <c r="Q168" s="270"/>
      <c r="R168" s="271"/>
      <c r="S168" s="271"/>
      <c r="T168" s="169"/>
      <c r="U168" s="169"/>
      <c r="V168" s="169"/>
      <c r="W168" s="165"/>
      <c r="X168" s="270"/>
      <c r="Y168" s="271"/>
      <c r="Z168" s="169"/>
      <c r="AA168" s="169"/>
      <c r="AB168" s="330"/>
      <c r="AC168" s="169"/>
      <c r="AD168" s="165"/>
      <c r="AE168" s="270"/>
      <c r="AF168" s="271"/>
      <c r="AG168" s="191"/>
      <c r="AH168" s="216"/>
      <c r="AI168" s="255"/>
      <c r="AJ168" s="242"/>
      <c r="AK168" s="245"/>
      <c r="AL168" s="246"/>
      <c r="AM168" s="238"/>
      <c r="AN168" s="157"/>
    </row>
    <row r="169" spans="2:41" ht="4.1500000000000004" customHeight="1">
      <c r="B169" s="51"/>
      <c r="C169" s="52"/>
      <c r="D169" s="53"/>
      <c r="E169" s="54"/>
      <c r="F169" s="54"/>
      <c r="G169" s="28"/>
      <c r="H169" s="28"/>
      <c r="I169" s="28"/>
      <c r="J169" s="28"/>
      <c r="K169" s="28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28"/>
      <c r="X169" s="28"/>
      <c r="Y169" s="28"/>
      <c r="Z169" s="28"/>
      <c r="AA169" s="28"/>
      <c r="AB169" s="55"/>
      <c r="AC169" s="54"/>
      <c r="AD169" s="54"/>
      <c r="AE169" s="54"/>
      <c r="AF169" s="54"/>
      <c r="AG169" s="53"/>
      <c r="AH169" s="53"/>
      <c r="AI169" s="28"/>
      <c r="AJ169" s="56"/>
      <c r="AK169" s="57"/>
      <c r="AL169" s="57"/>
      <c r="AM169" s="56"/>
      <c r="AN169" s="16"/>
    </row>
    <row r="170" spans="2:41" ht="21.6" customHeight="1">
      <c r="B170" s="7">
        <v>7</v>
      </c>
      <c r="C170" s="322" t="s">
        <v>33</v>
      </c>
      <c r="D170" s="322"/>
      <c r="E170" s="322"/>
      <c r="F170" s="322"/>
      <c r="G170" s="322"/>
      <c r="H170" s="322"/>
      <c r="I170" s="322"/>
      <c r="J170" s="322"/>
      <c r="K170" s="322"/>
      <c r="L170" s="322"/>
      <c r="M170" s="322"/>
      <c r="N170" s="322"/>
      <c r="O170" s="322"/>
      <c r="P170" s="322"/>
      <c r="Q170" s="322"/>
      <c r="R170" s="322"/>
      <c r="S170" s="322"/>
      <c r="T170" s="322"/>
      <c r="U170" s="322"/>
      <c r="V170" s="322"/>
      <c r="W170" s="322"/>
      <c r="X170" s="322"/>
      <c r="Y170" s="322"/>
      <c r="Z170" s="322"/>
      <c r="AA170" s="322"/>
      <c r="AB170" s="322"/>
      <c r="AC170" s="322"/>
      <c r="AD170" s="322"/>
      <c r="AE170" s="322"/>
      <c r="AF170" s="322"/>
      <c r="AG170" s="322"/>
      <c r="AH170" s="323"/>
      <c r="AI170" s="324"/>
      <c r="AJ170" s="122"/>
      <c r="AK170" s="58" t="s">
        <v>35</v>
      </c>
      <c r="AL170" s="325">
        <f>AK152+AL162</f>
        <v>2088</v>
      </c>
      <c r="AM170" s="326"/>
    </row>
    <row r="171" spans="2:41">
      <c r="B171" s="8">
        <v>8</v>
      </c>
      <c r="C171" s="327" t="s">
        <v>34</v>
      </c>
      <c r="D171" s="327"/>
      <c r="E171" s="327"/>
      <c r="F171" s="327"/>
      <c r="G171" s="327"/>
      <c r="H171" s="327"/>
      <c r="I171" s="327"/>
      <c r="J171" s="327"/>
      <c r="K171" s="327"/>
      <c r="L171" s="327"/>
      <c r="M171" s="327"/>
      <c r="N171" s="327"/>
      <c r="O171" s="327"/>
      <c r="P171" s="327"/>
      <c r="Q171" s="327"/>
      <c r="R171" s="327"/>
      <c r="S171" s="327"/>
      <c r="T171" s="327"/>
      <c r="U171" s="327"/>
      <c r="V171" s="327"/>
      <c r="W171" s="327"/>
      <c r="X171" s="327"/>
      <c r="Y171" s="327"/>
      <c r="Z171" s="327"/>
      <c r="AA171" s="327"/>
      <c r="AB171" s="327"/>
      <c r="AC171" s="327"/>
      <c r="AD171" s="327"/>
      <c r="AE171" s="327"/>
      <c r="AF171" s="327"/>
      <c r="AG171" s="327"/>
      <c r="AH171" s="183"/>
      <c r="AI171" s="328"/>
      <c r="AJ171" s="9"/>
      <c r="AK171" s="59"/>
      <c r="AL171" s="329">
        <v>2088</v>
      </c>
      <c r="AM171" s="329"/>
    </row>
    <row r="172" spans="2:41">
      <c r="B172" s="12"/>
      <c r="C172" s="10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  <c r="AA172" s="11"/>
      <c r="AB172" s="11"/>
      <c r="AC172" s="11"/>
      <c r="AD172" s="11"/>
      <c r="AE172" s="11"/>
      <c r="AF172" s="11"/>
      <c r="AG172" s="11"/>
      <c r="AH172" s="11"/>
      <c r="AI172" s="11"/>
      <c r="AJ172" s="11"/>
      <c r="AK172" s="11"/>
      <c r="AL172" s="11"/>
      <c r="AM172" s="11"/>
      <c r="AN172" s="11"/>
      <c r="AO172" s="60"/>
    </row>
  </sheetData>
  <sheetProtection sheet="1" selectLockedCells="1"/>
  <mergeCells count="1653">
    <mergeCell ref="C170:AI170"/>
    <mergeCell ref="AL170:AM170"/>
    <mergeCell ref="C171:AI171"/>
    <mergeCell ref="AL171:AM171"/>
    <mergeCell ref="AF167:AF168"/>
    <mergeCell ref="AG167:AG168"/>
    <mergeCell ref="AH167:AH168"/>
    <mergeCell ref="AI167:AI168"/>
    <mergeCell ref="AJ167:AJ168"/>
    <mergeCell ref="AK167:AL168"/>
    <mergeCell ref="Z167:Z168"/>
    <mergeCell ref="AA167:AA168"/>
    <mergeCell ref="AB167:AB168"/>
    <mergeCell ref="AC167:AC168"/>
    <mergeCell ref="AD167:AD168"/>
    <mergeCell ref="AE167:AE168"/>
    <mergeCell ref="T167:T168"/>
    <mergeCell ref="U167:U168"/>
    <mergeCell ref="V167:V168"/>
    <mergeCell ref="W167:W168"/>
    <mergeCell ref="X167:X168"/>
    <mergeCell ref="Y167:Y168"/>
    <mergeCell ref="N167:N168"/>
    <mergeCell ref="O167:O168"/>
    <mergeCell ref="P167:P168"/>
    <mergeCell ref="Q167:Q168"/>
    <mergeCell ref="R167:R168"/>
    <mergeCell ref="S167:S168"/>
    <mergeCell ref="H167:H168"/>
    <mergeCell ref="I167:I168"/>
    <mergeCell ref="J167:J168"/>
    <mergeCell ref="K167:K168"/>
    <mergeCell ref="L167:L168"/>
    <mergeCell ref="M167:M168"/>
    <mergeCell ref="B167:B168"/>
    <mergeCell ref="C167:C168"/>
    <mergeCell ref="D167:D168"/>
    <mergeCell ref="E167:E168"/>
    <mergeCell ref="F167:F168"/>
    <mergeCell ref="G167:G168"/>
    <mergeCell ref="AE164:AH166"/>
    <mergeCell ref="AI164:AI166"/>
    <mergeCell ref="AK164:AL164"/>
    <mergeCell ref="AN164:AN165"/>
    <mergeCell ref="AK165:AL165"/>
    <mergeCell ref="AK166:AL166"/>
    <mergeCell ref="B164:B165"/>
    <mergeCell ref="C164:C166"/>
    <mergeCell ref="D164:I166"/>
    <mergeCell ref="J164:P166"/>
    <mergeCell ref="Q164:W166"/>
    <mergeCell ref="X164:AD166"/>
    <mergeCell ref="AM167:AM168"/>
    <mergeCell ref="AN167:AN168"/>
    <mergeCell ref="B161:B162"/>
    <mergeCell ref="C161:C162"/>
    <mergeCell ref="D161:D162"/>
    <mergeCell ref="E161:E162"/>
    <mergeCell ref="F161:F162"/>
    <mergeCell ref="G161:G162"/>
    <mergeCell ref="AF161:AF162"/>
    <mergeCell ref="AG161:AG162"/>
    <mergeCell ref="AH161:AH162"/>
    <mergeCell ref="AI161:AI162"/>
    <mergeCell ref="AL161:AM161"/>
    <mergeCell ref="AN161:AN162"/>
    <mergeCell ref="AL162:AM162"/>
    <mergeCell ref="Z161:Z162"/>
    <mergeCell ref="AA161:AA162"/>
    <mergeCell ref="AB161:AB162"/>
    <mergeCell ref="AC161:AC162"/>
    <mergeCell ref="AD161:AD162"/>
    <mergeCell ref="AE161:AE162"/>
    <mergeCell ref="T161:T162"/>
    <mergeCell ref="U161:U162"/>
    <mergeCell ref="V161:V162"/>
    <mergeCell ref="W161:W162"/>
    <mergeCell ref="X161:X162"/>
    <mergeCell ref="Y161:Y162"/>
    <mergeCell ref="N161:N162"/>
    <mergeCell ref="O161:O162"/>
    <mergeCell ref="R161:R162"/>
    <mergeCell ref="S161:S162"/>
    <mergeCell ref="H161:H162"/>
    <mergeCell ref="I161:I162"/>
    <mergeCell ref="J161:J162"/>
    <mergeCell ref="K161:K162"/>
    <mergeCell ref="L161:L162"/>
    <mergeCell ref="M161:M162"/>
    <mergeCell ref="O159:O160"/>
    <mergeCell ref="P159:P160"/>
    <mergeCell ref="Q159:Q160"/>
    <mergeCell ref="R159:R160"/>
    <mergeCell ref="S159:S160"/>
    <mergeCell ref="M159:M160"/>
    <mergeCell ref="N159:N160"/>
    <mergeCell ref="T159:T160"/>
    <mergeCell ref="I159:I160"/>
    <mergeCell ref="J159:J160"/>
    <mergeCell ref="K159:K160"/>
    <mergeCell ref="L159:L160"/>
    <mergeCell ref="AN155:AN156"/>
    <mergeCell ref="AJ157:AK158"/>
    <mergeCell ref="AL157:AM158"/>
    <mergeCell ref="B159:B160"/>
    <mergeCell ref="C159:C160"/>
    <mergeCell ref="D159:D160"/>
    <mergeCell ref="E159:E160"/>
    <mergeCell ref="F159:F160"/>
    <mergeCell ref="G159:G160"/>
    <mergeCell ref="H159:H160"/>
    <mergeCell ref="AG159:AG160"/>
    <mergeCell ref="AH159:AH160"/>
    <mergeCell ref="AI159:AI160"/>
    <mergeCell ref="AJ159:AK163"/>
    <mergeCell ref="AL159:AM159"/>
    <mergeCell ref="AN159:AN160"/>
    <mergeCell ref="AL160:AM160"/>
    <mergeCell ref="AL163:AM163"/>
    <mergeCell ref="AA159:AA160"/>
    <mergeCell ref="AB159:AB160"/>
    <mergeCell ref="AC159:AC160"/>
    <mergeCell ref="AD159:AD160"/>
    <mergeCell ref="AE159:AE160"/>
    <mergeCell ref="AF159:AF160"/>
    <mergeCell ref="U159:U160"/>
    <mergeCell ref="V159:V160"/>
    <mergeCell ref="W159:W160"/>
    <mergeCell ref="X159:X160"/>
    <mergeCell ref="Y159:Y160"/>
    <mergeCell ref="Z159:Z160"/>
    <mergeCell ref="P161:P162"/>
    <mergeCell ref="Q161:Q162"/>
    <mergeCell ref="B154:AN154"/>
    <mergeCell ref="C155:C156"/>
    <mergeCell ref="D155:I155"/>
    <mergeCell ref="J155:P155"/>
    <mergeCell ref="Q155:W155"/>
    <mergeCell ref="X155:AD155"/>
    <mergeCell ref="AE155:AH155"/>
    <mergeCell ref="AI155:AI156"/>
    <mergeCell ref="AJ155:AK156"/>
    <mergeCell ref="AL155:AM156"/>
    <mergeCell ref="AG152:AG153"/>
    <mergeCell ref="AI152:AI153"/>
    <mergeCell ref="AJ152:AJ153"/>
    <mergeCell ref="AK152:AL153"/>
    <mergeCell ref="AM152:AM153"/>
    <mergeCell ref="AN152:AN153"/>
    <mergeCell ref="AA152:AA153"/>
    <mergeCell ref="AB152:AB153"/>
    <mergeCell ref="AC152:AC153"/>
    <mergeCell ref="AD152:AD153"/>
    <mergeCell ref="AE152:AE153"/>
    <mergeCell ref="AF152:AF153"/>
    <mergeCell ref="U152:U153"/>
    <mergeCell ref="V152:V153"/>
    <mergeCell ref="W152:W153"/>
    <mergeCell ref="X152:X153"/>
    <mergeCell ref="Y152:Y153"/>
    <mergeCell ref="Z152:Z153"/>
    <mergeCell ref="O152:O153"/>
    <mergeCell ref="P152:P153"/>
    <mergeCell ref="Q152:Q153"/>
    <mergeCell ref="R152:R153"/>
    <mergeCell ref="S152:S153"/>
    <mergeCell ref="T152:T153"/>
    <mergeCell ref="I152:I153"/>
    <mergeCell ref="J152:J153"/>
    <mergeCell ref="K152:K153"/>
    <mergeCell ref="L152:L153"/>
    <mergeCell ref="M152:M153"/>
    <mergeCell ref="N152:N153"/>
    <mergeCell ref="AK150:AL150"/>
    <mergeCell ref="AN150:AN151"/>
    <mergeCell ref="AK151:AL151"/>
    <mergeCell ref="B152:B153"/>
    <mergeCell ref="C152:C153"/>
    <mergeCell ref="D152:D153"/>
    <mergeCell ref="E152:E153"/>
    <mergeCell ref="F152:F153"/>
    <mergeCell ref="G152:G153"/>
    <mergeCell ref="H152:H153"/>
    <mergeCell ref="B150:B151"/>
    <mergeCell ref="C150:C151"/>
    <mergeCell ref="D150:D151"/>
    <mergeCell ref="E150:K151"/>
    <mergeCell ref="L150:R151"/>
    <mergeCell ref="S150:Y151"/>
    <mergeCell ref="Z150:AF151"/>
    <mergeCell ref="AG150:AG151"/>
    <mergeCell ref="AI150:AI151"/>
    <mergeCell ref="Z147:Z148"/>
    <mergeCell ref="AA147:AA148"/>
    <mergeCell ref="AB147:AB148"/>
    <mergeCell ref="AC147:AC148"/>
    <mergeCell ref="AD147:AD148"/>
    <mergeCell ref="AE147:AE148"/>
    <mergeCell ref="T147:T148"/>
    <mergeCell ref="U147:U148"/>
    <mergeCell ref="V147:V148"/>
    <mergeCell ref="W147:W148"/>
    <mergeCell ref="X147:X148"/>
    <mergeCell ref="Y147:Y148"/>
    <mergeCell ref="N147:N148"/>
    <mergeCell ref="O147:O148"/>
    <mergeCell ref="P147:P148"/>
    <mergeCell ref="Q147:Q148"/>
    <mergeCell ref="R147:R148"/>
    <mergeCell ref="S147:S148"/>
    <mergeCell ref="H147:H148"/>
    <mergeCell ref="I147:I148"/>
    <mergeCell ref="J147:J148"/>
    <mergeCell ref="K147:K148"/>
    <mergeCell ref="AL145:AM145"/>
    <mergeCell ref="AN145:AN146"/>
    <mergeCell ref="AL146:AM146"/>
    <mergeCell ref="AF147:AF148"/>
    <mergeCell ref="AG147:AG148"/>
    <mergeCell ref="AI147:AI148"/>
    <mergeCell ref="Z145:Z146"/>
    <mergeCell ref="AA145:AA146"/>
    <mergeCell ref="AB145:AB146"/>
    <mergeCell ref="AC145:AC146"/>
    <mergeCell ref="AD145:AD146"/>
    <mergeCell ref="AE145:AE146"/>
    <mergeCell ref="T145:T146"/>
    <mergeCell ref="U145:U146"/>
    <mergeCell ref="V145:V146"/>
    <mergeCell ref="W145:W146"/>
    <mergeCell ref="X145:X146"/>
    <mergeCell ref="Y145:Y146"/>
    <mergeCell ref="AJ145:AK149"/>
    <mergeCell ref="AL149:AM149"/>
    <mergeCell ref="B145:B146"/>
    <mergeCell ref="C145:C146"/>
    <mergeCell ref="D145:D146"/>
    <mergeCell ref="E145:E146"/>
    <mergeCell ref="F145:F146"/>
    <mergeCell ref="G145:G146"/>
    <mergeCell ref="AI141:AI142"/>
    <mergeCell ref="L147:L148"/>
    <mergeCell ref="M147:M148"/>
    <mergeCell ref="B147:B148"/>
    <mergeCell ref="C147:C148"/>
    <mergeCell ref="D147:D148"/>
    <mergeCell ref="E147:E148"/>
    <mergeCell ref="F147:F148"/>
    <mergeCell ref="G147:G148"/>
    <mergeCell ref="AF145:AF146"/>
    <mergeCell ref="AG145:AG146"/>
    <mergeCell ref="AI145:AI146"/>
    <mergeCell ref="N145:N146"/>
    <mergeCell ref="O145:O146"/>
    <mergeCell ref="P145:P146"/>
    <mergeCell ref="Q145:Q146"/>
    <mergeCell ref="R145:R146"/>
    <mergeCell ref="S145:S146"/>
    <mergeCell ref="H145:H146"/>
    <mergeCell ref="I145:I146"/>
    <mergeCell ref="J145:J146"/>
    <mergeCell ref="K145:K146"/>
    <mergeCell ref="L145:L146"/>
    <mergeCell ref="M145:M146"/>
    <mergeCell ref="M138:M139"/>
    <mergeCell ref="N138:N139"/>
    <mergeCell ref="O138:O139"/>
    <mergeCell ref="P138:P139"/>
    <mergeCell ref="Q138:Q139"/>
    <mergeCell ref="R138:R139"/>
    <mergeCell ref="U138:U139"/>
    <mergeCell ref="V138:V139"/>
    <mergeCell ref="W138:W139"/>
    <mergeCell ref="AH143:AH153"/>
    <mergeCell ref="AJ143:AK144"/>
    <mergeCell ref="AL143:AM144"/>
    <mergeCell ref="AL147:AM147"/>
    <mergeCell ref="AN147:AN148"/>
    <mergeCell ref="AL148:AM148"/>
    <mergeCell ref="AK138:AL139"/>
    <mergeCell ref="AM138:AM139"/>
    <mergeCell ref="AN138:AN139"/>
    <mergeCell ref="B140:AN140"/>
    <mergeCell ref="C141:C142"/>
    <mergeCell ref="E141:K141"/>
    <mergeCell ref="L141:R141"/>
    <mergeCell ref="S141:Y141"/>
    <mergeCell ref="Z141:AF141"/>
    <mergeCell ref="AH141:AH142"/>
    <mergeCell ref="AE138:AE139"/>
    <mergeCell ref="B138:B139"/>
    <mergeCell ref="C138:C139"/>
    <mergeCell ref="D138:D139"/>
    <mergeCell ref="E138:E139"/>
    <mergeCell ref="F138:F139"/>
    <mergeCell ref="T138:T139"/>
    <mergeCell ref="G138:G139"/>
    <mergeCell ref="H138:H139"/>
    <mergeCell ref="I138:I139"/>
    <mergeCell ref="J138:J139"/>
    <mergeCell ref="K138:K139"/>
    <mergeCell ref="L138:L139"/>
    <mergeCell ref="AJ141:AK142"/>
    <mergeCell ref="AL141:AM142"/>
    <mergeCell ref="AN141:AN142"/>
    <mergeCell ref="AC138:AC139"/>
    <mergeCell ref="AD138:AD139"/>
    <mergeCell ref="S138:S139"/>
    <mergeCell ref="X138:X139"/>
    <mergeCell ref="H133:H134"/>
    <mergeCell ref="I133:I134"/>
    <mergeCell ref="J133:J134"/>
    <mergeCell ref="K133:K134"/>
    <mergeCell ref="L133:L134"/>
    <mergeCell ref="M133:M134"/>
    <mergeCell ref="AF138:AF139"/>
    <mergeCell ref="AG138:AG139"/>
    <mergeCell ref="AH138:AH139"/>
    <mergeCell ref="AI138:AI139"/>
    <mergeCell ref="AJ138:AJ139"/>
    <mergeCell ref="Y138:Y139"/>
    <mergeCell ref="Z138:Z139"/>
    <mergeCell ref="AA138:AA139"/>
    <mergeCell ref="AB138:AB139"/>
    <mergeCell ref="AA133:AA134"/>
    <mergeCell ref="AB133:AB134"/>
    <mergeCell ref="AC133:AC134"/>
    <mergeCell ref="AD133:AD134"/>
    <mergeCell ref="B133:B134"/>
    <mergeCell ref="C133:C134"/>
    <mergeCell ref="D133:D134"/>
    <mergeCell ref="E133:E134"/>
    <mergeCell ref="F133:F134"/>
    <mergeCell ref="G133:G134"/>
    <mergeCell ref="AC136:AH137"/>
    <mergeCell ref="AI136:AI137"/>
    <mergeCell ref="AK136:AL136"/>
    <mergeCell ref="AN136:AN137"/>
    <mergeCell ref="AK137:AL137"/>
    <mergeCell ref="B136:B137"/>
    <mergeCell ref="C136:C137"/>
    <mergeCell ref="D136:G137"/>
    <mergeCell ref="H136:N137"/>
    <mergeCell ref="O136:U137"/>
    <mergeCell ref="V136:AB137"/>
    <mergeCell ref="AF133:AF134"/>
    <mergeCell ref="AG133:AG134"/>
    <mergeCell ref="AH133:AH134"/>
    <mergeCell ref="AI133:AI134"/>
    <mergeCell ref="AL133:AM133"/>
    <mergeCell ref="AN133:AN134"/>
    <mergeCell ref="AL134:AM134"/>
    <mergeCell ref="Z133:Z134"/>
    <mergeCell ref="AE133:AE134"/>
    <mergeCell ref="T133:T134"/>
    <mergeCell ref="U133:U134"/>
    <mergeCell ref="V133:V134"/>
    <mergeCell ref="W131:W132"/>
    <mergeCell ref="X131:X132"/>
    <mergeCell ref="Y131:Y132"/>
    <mergeCell ref="Z131:Z132"/>
    <mergeCell ref="W133:W134"/>
    <mergeCell ref="X133:X134"/>
    <mergeCell ref="Y133:Y134"/>
    <mergeCell ref="N133:N134"/>
    <mergeCell ref="O133:O134"/>
    <mergeCell ref="P133:P134"/>
    <mergeCell ref="Q133:Q134"/>
    <mergeCell ref="R133:R134"/>
    <mergeCell ref="S133:S134"/>
    <mergeCell ref="O131:O132"/>
    <mergeCell ref="P131:P132"/>
    <mergeCell ref="Q131:Q132"/>
    <mergeCell ref="R131:R132"/>
    <mergeCell ref="S131:S132"/>
    <mergeCell ref="T131:T132"/>
    <mergeCell ref="I131:I132"/>
    <mergeCell ref="J131:J132"/>
    <mergeCell ref="K131:K132"/>
    <mergeCell ref="L131:L132"/>
    <mergeCell ref="M131:M132"/>
    <mergeCell ref="N131:N132"/>
    <mergeCell ref="AN127:AN128"/>
    <mergeCell ref="AJ129:AK130"/>
    <mergeCell ref="AL129:AM130"/>
    <mergeCell ref="B131:B132"/>
    <mergeCell ref="C131:C132"/>
    <mergeCell ref="D131:D132"/>
    <mergeCell ref="E131:E132"/>
    <mergeCell ref="F131:F132"/>
    <mergeCell ref="G131:G132"/>
    <mergeCell ref="H131:H132"/>
    <mergeCell ref="AG131:AG132"/>
    <mergeCell ref="AH131:AH132"/>
    <mergeCell ref="AI131:AI132"/>
    <mergeCell ref="AJ131:AK135"/>
    <mergeCell ref="AL131:AM131"/>
    <mergeCell ref="AN131:AN132"/>
    <mergeCell ref="AL132:AM132"/>
    <mergeCell ref="AL135:AM135"/>
    <mergeCell ref="AA131:AA132"/>
    <mergeCell ref="AB131:AB132"/>
    <mergeCell ref="AC131:AC132"/>
    <mergeCell ref="AD131:AD132"/>
    <mergeCell ref="AE131:AE132"/>
    <mergeCell ref="AF131:AF132"/>
    <mergeCell ref="U131:U132"/>
    <mergeCell ref="V131:V132"/>
    <mergeCell ref="B126:AN126"/>
    <mergeCell ref="C127:C128"/>
    <mergeCell ref="D127:G127"/>
    <mergeCell ref="H127:N127"/>
    <mergeCell ref="O127:U127"/>
    <mergeCell ref="V127:AB127"/>
    <mergeCell ref="AC127:AH127"/>
    <mergeCell ref="AI127:AI128"/>
    <mergeCell ref="AJ127:AK128"/>
    <mergeCell ref="AL127:AM128"/>
    <mergeCell ref="AG124:AG125"/>
    <mergeCell ref="AI124:AI125"/>
    <mergeCell ref="AJ124:AJ125"/>
    <mergeCell ref="AK124:AL125"/>
    <mergeCell ref="AM124:AM125"/>
    <mergeCell ref="AN124:AN125"/>
    <mergeCell ref="AA124:AA125"/>
    <mergeCell ref="AB124:AB125"/>
    <mergeCell ref="AC124:AC125"/>
    <mergeCell ref="AD124:AD125"/>
    <mergeCell ref="AE124:AE125"/>
    <mergeCell ref="AF124:AF125"/>
    <mergeCell ref="U124:U125"/>
    <mergeCell ref="V124:V125"/>
    <mergeCell ref="W124:W125"/>
    <mergeCell ref="X124:X125"/>
    <mergeCell ref="Y124:Y125"/>
    <mergeCell ref="Z124:Z125"/>
    <mergeCell ref="O124:O125"/>
    <mergeCell ref="P124:P125"/>
    <mergeCell ref="Q124:Q125"/>
    <mergeCell ref="R124:R125"/>
    <mergeCell ref="S124:S125"/>
    <mergeCell ref="T124:T125"/>
    <mergeCell ref="I124:I125"/>
    <mergeCell ref="J124:J125"/>
    <mergeCell ref="K124:K125"/>
    <mergeCell ref="L124:L125"/>
    <mergeCell ref="M124:M125"/>
    <mergeCell ref="N124:N125"/>
    <mergeCell ref="AK122:AL122"/>
    <mergeCell ref="AN122:AN123"/>
    <mergeCell ref="AK123:AL123"/>
    <mergeCell ref="B124:B125"/>
    <mergeCell ref="C124:C125"/>
    <mergeCell ref="D124:D125"/>
    <mergeCell ref="E124:E125"/>
    <mergeCell ref="F124:F125"/>
    <mergeCell ref="G124:G125"/>
    <mergeCell ref="H124:H125"/>
    <mergeCell ref="AL120:AM120"/>
    <mergeCell ref="AL121:AM121"/>
    <mergeCell ref="B122:B123"/>
    <mergeCell ref="C122:C123"/>
    <mergeCell ref="D122:I123"/>
    <mergeCell ref="J122:P123"/>
    <mergeCell ref="Q122:W123"/>
    <mergeCell ref="X122:AD123"/>
    <mergeCell ref="AE122:AG123"/>
    <mergeCell ref="AI122:AI123"/>
    <mergeCell ref="Z119:Z120"/>
    <mergeCell ref="AA119:AA120"/>
    <mergeCell ref="AB119:AB120"/>
    <mergeCell ref="AC119:AC120"/>
    <mergeCell ref="AD119:AD120"/>
    <mergeCell ref="AE119:AE120"/>
    <mergeCell ref="T119:T120"/>
    <mergeCell ref="U119:U120"/>
    <mergeCell ref="V119:V120"/>
    <mergeCell ref="W119:W120"/>
    <mergeCell ref="X119:X120"/>
    <mergeCell ref="Y119:Y120"/>
    <mergeCell ref="N119:N120"/>
    <mergeCell ref="O119:O120"/>
    <mergeCell ref="P119:P120"/>
    <mergeCell ref="Q119:Q120"/>
    <mergeCell ref="R119:R120"/>
    <mergeCell ref="S119:S120"/>
    <mergeCell ref="H119:H120"/>
    <mergeCell ref="I119:I120"/>
    <mergeCell ref="J119:J120"/>
    <mergeCell ref="K119:K120"/>
    <mergeCell ref="L119:L120"/>
    <mergeCell ref="M119:M120"/>
    <mergeCell ref="B119:B120"/>
    <mergeCell ref="C119:C120"/>
    <mergeCell ref="D119:D120"/>
    <mergeCell ref="E119:E120"/>
    <mergeCell ref="F119:F120"/>
    <mergeCell ref="G119:G120"/>
    <mergeCell ref="AF117:AF118"/>
    <mergeCell ref="AG117:AG118"/>
    <mergeCell ref="AI117:AI118"/>
    <mergeCell ref="AJ117:AK121"/>
    <mergeCell ref="AL117:AM117"/>
    <mergeCell ref="AN117:AN118"/>
    <mergeCell ref="AL118:AM118"/>
    <mergeCell ref="AF119:AF120"/>
    <mergeCell ref="AG119:AG120"/>
    <mergeCell ref="AI119:AI120"/>
    <mergeCell ref="Z117:Z118"/>
    <mergeCell ref="AA117:AA118"/>
    <mergeCell ref="AB117:AB118"/>
    <mergeCell ref="AC117:AC118"/>
    <mergeCell ref="AD117:AD118"/>
    <mergeCell ref="AE117:AE118"/>
    <mergeCell ref="T117:T118"/>
    <mergeCell ref="U117:U118"/>
    <mergeCell ref="V117:V118"/>
    <mergeCell ref="W117:W118"/>
    <mergeCell ref="X117:X118"/>
    <mergeCell ref="Y117:Y118"/>
    <mergeCell ref="N117:N118"/>
    <mergeCell ref="O117:O118"/>
    <mergeCell ref="P117:P118"/>
    <mergeCell ref="Q117:Q118"/>
    <mergeCell ref="R117:R118"/>
    <mergeCell ref="S117:S118"/>
    <mergeCell ref="H117:H118"/>
    <mergeCell ref="I117:I118"/>
    <mergeCell ref="J117:J118"/>
    <mergeCell ref="K117:K118"/>
    <mergeCell ref="L117:L118"/>
    <mergeCell ref="M117:M118"/>
    <mergeCell ref="B117:B118"/>
    <mergeCell ref="C117:C118"/>
    <mergeCell ref="D117:D118"/>
    <mergeCell ref="E117:E118"/>
    <mergeCell ref="F117:F118"/>
    <mergeCell ref="G117:G118"/>
    <mergeCell ref="AH113:AH114"/>
    <mergeCell ref="AI113:AI114"/>
    <mergeCell ref="AJ113:AK114"/>
    <mergeCell ref="AL113:AM114"/>
    <mergeCell ref="AN113:AN114"/>
    <mergeCell ref="AH115:AH125"/>
    <mergeCell ref="AJ115:AK116"/>
    <mergeCell ref="AL115:AM116"/>
    <mergeCell ref="AL119:AM119"/>
    <mergeCell ref="AN119:AN120"/>
    <mergeCell ref="AK110:AL111"/>
    <mergeCell ref="AM110:AM111"/>
    <mergeCell ref="AN110:AN111"/>
    <mergeCell ref="B112:AN112"/>
    <mergeCell ref="C113:C114"/>
    <mergeCell ref="D113:I113"/>
    <mergeCell ref="J113:P113"/>
    <mergeCell ref="Q113:W113"/>
    <mergeCell ref="X113:AD113"/>
    <mergeCell ref="AE113:AG113"/>
    <mergeCell ref="AE110:AE111"/>
    <mergeCell ref="AF110:AF111"/>
    <mergeCell ref="AG110:AG111"/>
    <mergeCell ref="AH110:AH111"/>
    <mergeCell ref="AI110:AI111"/>
    <mergeCell ref="AJ110:AJ111"/>
    <mergeCell ref="Y110:Y111"/>
    <mergeCell ref="Z110:Z111"/>
    <mergeCell ref="AA110:AA111"/>
    <mergeCell ref="AB110:AB111"/>
    <mergeCell ref="AC110:AC111"/>
    <mergeCell ref="AD110:AD111"/>
    <mergeCell ref="S110:S111"/>
    <mergeCell ref="T110:T111"/>
    <mergeCell ref="U110:U111"/>
    <mergeCell ref="V110:V111"/>
    <mergeCell ref="W110:W111"/>
    <mergeCell ref="X110:X111"/>
    <mergeCell ref="M110:M111"/>
    <mergeCell ref="N110:N111"/>
    <mergeCell ref="O110:O111"/>
    <mergeCell ref="P110:P111"/>
    <mergeCell ref="Q110:Q111"/>
    <mergeCell ref="R110:R111"/>
    <mergeCell ref="G110:G111"/>
    <mergeCell ref="H110:H111"/>
    <mergeCell ref="I110:I111"/>
    <mergeCell ref="J110:J111"/>
    <mergeCell ref="K110:K111"/>
    <mergeCell ref="L110:L111"/>
    <mergeCell ref="AH108:AH109"/>
    <mergeCell ref="AI108:AI109"/>
    <mergeCell ref="AK108:AL108"/>
    <mergeCell ref="AN108:AN109"/>
    <mergeCell ref="AK109:AL109"/>
    <mergeCell ref="B110:B111"/>
    <mergeCell ref="C110:C111"/>
    <mergeCell ref="D110:D111"/>
    <mergeCell ref="E110:E111"/>
    <mergeCell ref="F110:F111"/>
    <mergeCell ref="AN105:AN106"/>
    <mergeCell ref="AL106:AM106"/>
    <mergeCell ref="AL107:AM107"/>
    <mergeCell ref="B108:B109"/>
    <mergeCell ref="C108:C109"/>
    <mergeCell ref="D108:E109"/>
    <mergeCell ref="F108:L109"/>
    <mergeCell ref="M108:S109"/>
    <mergeCell ref="T108:Z109"/>
    <mergeCell ref="AA108:AG109"/>
    <mergeCell ref="AB105:AB106"/>
    <mergeCell ref="AC105:AC106"/>
    <mergeCell ref="AD105:AD106"/>
    <mergeCell ref="AE105:AE106"/>
    <mergeCell ref="AF105:AF106"/>
    <mergeCell ref="AG105:AG106"/>
    <mergeCell ref="V105:V106"/>
    <mergeCell ref="W105:W106"/>
    <mergeCell ref="X105:X106"/>
    <mergeCell ref="Y105:Y106"/>
    <mergeCell ref="Z105:Z106"/>
    <mergeCell ref="AA105:AA106"/>
    <mergeCell ref="B105:B106"/>
    <mergeCell ref="C105:C106"/>
    <mergeCell ref="D105:D106"/>
    <mergeCell ref="E105:E106"/>
    <mergeCell ref="F105:F106"/>
    <mergeCell ref="G105:G106"/>
    <mergeCell ref="H105:H106"/>
    <mergeCell ref="I105:I106"/>
    <mergeCell ref="AF103:AF104"/>
    <mergeCell ref="AG103:AG104"/>
    <mergeCell ref="AH103:AH104"/>
    <mergeCell ref="AI103:AI104"/>
    <mergeCell ref="AJ103:AK107"/>
    <mergeCell ref="AL103:AM103"/>
    <mergeCell ref="AH105:AH106"/>
    <mergeCell ref="AI105:AI106"/>
    <mergeCell ref="AL105:AM105"/>
    <mergeCell ref="Z103:Z104"/>
    <mergeCell ref="Q103:Q104"/>
    <mergeCell ref="R103:R104"/>
    <mergeCell ref="S103:S104"/>
    <mergeCell ref="P105:P106"/>
    <mergeCell ref="Q105:Q106"/>
    <mergeCell ref="R105:R106"/>
    <mergeCell ref="S105:S106"/>
    <mergeCell ref="T105:T106"/>
    <mergeCell ref="U105:U106"/>
    <mergeCell ref="J105:J106"/>
    <mergeCell ref="K105:K106"/>
    <mergeCell ref="L105:L106"/>
    <mergeCell ref="M105:M106"/>
    <mergeCell ref="N105:N106"/>
    <mergeCell ref="O105:O106"/>
    <mergeCell ref="AN103:AN104"/>
    <mergeCell ref="AL104:AM104"/>
    <mergeCell ref="H103:H104"/>
    <mergeCell ref="I103:I104"/>
    <mergeCell ref="J103:J104"/>
    <mergeCell ref="K103:K104"/>
    <mergeCell ref="L103:L104"/>
    <mergeCell ref="M103:M104"/>
    <mergeCell ref="B103:B104"/>
    <mergeCell ref="C103:C104"/>
    <mergeCell ref="D103:D104"/>
    <mergeCell ref="E103:E104"/>
    <mergeCell ref="F103:F104"/>
    <mergeCell ref="G103:G104"/>
    <mergeCell ref="AI99:AI100"/>
    <mergeCell ref="AJ99:AK100"/>
    <mergeCell ref="AL99:AM100"/>
    <mergeCell ref="AN99:AN100"/>
    <mergeCell ref="AJ101:AK102"/>
    <mergeCell ref="AL101:AM102"/>
    <mergeCell ref="AA103:AA104"/>
    <mergeCell ref="AB103:AB104"/>
    <mergeCell ref="AC103:AC104"/>
    <mergeCell ref="AD103:AD104"/>
    <mergeCell ref="AE103:AE104"/>
    <mergeCell ref="T103:T104"/>
    <mergeCell ref="U103:U104"/>
    <mergeCell ref="V103:V104"/>
    <mergeCell ref="W103:W104"/>
    <mergeCell ref="X103:X104"/>
    <mergeCell ref="Y103:Y104"/>
    <mergeCell ref="N103:N104"/>
    <mergeCell ref="O103:O104"/>
    <mergeCell ref="P103:P104"/>
    <mergeCell ref="B98:AN98"/>
    <mergeCell ref="C99:C100"/>
    <mergeCell ref="D99:E99"/>
    <mergeCell ref="F99:L99"/>
    <mergeCell ref="M99:S99"/>
    <mergeCell ref="T99:Z99"/>
    <mergeCell ref="AA99:AG99"/>
    <mergeCell ref="AE96:AE97"/>
    <mergeCell ref="AF96:AF97"/>
    <mergeCell ref="AG96:AG97"/>
    <mergeCell ref="AH96:AH97"/>
    <mergeCell ref="AI96:AI97"/>
    <mergeCell ref="AJ96:AJ97"/>
    <mergeCell ref="Y96:Y97"/>
    <mergeCell ref="Z96:Z97"/>
    <mergeCell ref="AA96:AA97"/>
    <mergeCell ref="AB96:AB97"/>
    <mergeCell ref="AC96:AC97"/>
    <mergeCell ref="AD96:AD97"/>
    <mergeCell ref="S96:S97"/>
    <mergeCell ref="T96:T97"/>
    <mergeCell ref="U96:U97"/>
    <mergeCell ref="V96:V97"/>
    <mergeCell ref="W96:W97"/>
    <mergeCell ref="X96:X97"/>
    <mergeCell ref="M96:M97"/>
    <mergeCell ref="N96:N97"/>
    <mergeCell ref="O96:O97"/>
    <mergeCell ref="P96:P97"/>
    <mergeCell ref="Q96:Q97"/>
    <mergeCell ref="R96:R97"/>
    <mergeCell ref="G96:G97"/>
    <mergeCell ref="H96:H97"/>
    <mergeCell ref="I96:I97"/>
    <mergeCell ref="J96:J97"/>
    <mergeCell ref="K96:K97"/>
    <mergeCell ref="L96:L97"/>
    <mergeCell ref="AD94:AH95"/>
    <mergeCell ref="AI94:AI95"/>
    <mergeCell ref="AK94:AL94"/>
    <mergeCell ref="AN94:AN95"/>
    <mergeCell ref="AK95:AL95"/>
    <mergeCell ref="B96:B97"/>
    <mergeCell ref="C96:C97"/>
    <mergeCell ref="D96:D97"/>
    <mergeCell ref="E96:E97"/>
    <mergeCell ref="F96:F97"/>
    <mergeCell ref="B94:B95"/>
    <mergeCell ref="C94:C95"/>
    <mergeCell ref="D94:H95"/>
    <mergeCell ref="I94:O95"/>
    <mergeCell ref="P94:V95"/>
    <mergeCell ref="W94:AC95"/>
    <mergeCell ref="AK96:AL97"/>
    <mergeCell ref="AM96:AM97"/>
    <mergeCell ref="AN96:AN97"/>
    <mergeCell ref="B91:B92"/>
    <mergeCell ref="C91:C92"/>
    <mergeCell ref="D91:D92"/>
    <mergeCell ref="E91:E92"/>
    <mergeCell ref="F91:F92"/>
    <mergeCell ref="G91:G92"/>
    <mergeCell ref="AF91:AF92"/>
    <mergeCell ref="AG91:AG92"/>
    <mergeCell ref="AH91:AH92"/>
    <mergeCell ref="AI91:AI92"/>
    <mergeCell ref="AL91:AM91"/>
    <mergeCell ref="AN91:AN92"/>
    <mergeCell ref="AL92:AM92"/>
    <mergeCell ref="Z91:Z92"/>
    <mergeCell ref="AA91:AA92"/>
    <mergeCell ref="AB91:AB92"/>
    <mergeCell ref="AC91:AC92"/>
    <mergeCell ref="AD91:AD92"/>
    <mergeCell ref="AE91:AE92"/>
    <mergeCell ref="T91:T92"/>
    <mergeCell ref="U91:U92"/>
    <mergeCell ref="V91:V92"/>
    <mergeCell ref="W91:W92"/>
    <mergeCell ref="X91:X92"/>
    <mergeCell ref="Y91:Y92"/>
    <mergeCell ref="N91:N92"/>
    <mergeCell ref="O91:O92"/>
    <mergeCell ref="R91:R92"/>
    <mergeCell ref="S91:S92"/>
    <mergeCell ref="H91:H92"/>
    <mergeCell ref="I91:I92"/>
    <mergeCell ref="J91:J92"/>
    <mergeCell ref="K91:K92"/>
    <mergeCell ref="L91:L92"/>
    <mergeCell ref="M91:M92"/>
    <mergeCell ref="O89:O90"/>
    <mergeCell ref="P89:P90"/>
    <mergeCell ref="Q89:Q90"/>
    <mergeCell ref="R89:R90"/>
    <mergeCell ref="S89:S90"/>
    <mergeCell ref="M89:M90"/>
    <mergeCell ref="N89:N90"/>
    <mergeCell ref="T89:T90"/>
    <mergeCell ref="I89:I90"/>
    <mergeCell ref="J89:J90"/>
    <mergeCell ref="K89:K90"/>
    <mergeCell ref="L89:L90"/>
    <mergeCell ref="AN85:AN86"/>
    <mergeCell ref="AJ87:AK88"/>
    <mergeCell ref="AL87:AM88"/>
    <mergeCell ref="B89:B90"/>
    <mergeCell ref="C89:C90"/>
    <mergeCell ref="D89:D90"/>
    <mergeCell ref="E89:E90"/>
    <mergeCell ref="F89:F90"/>
    <mergeCell ref="G89:G90"/>
    <mergeCell ref="H89:H90"/>
    <mergeCell ref="AG89:AG90"/>
    <mergeCell ref="AH89:AH90"/>
    <mergeCell ref="AI89:AI90"/>
    <mergeCell ref="AJ89:AK93"/>
    <mergeCell ref="AL89:AM89"/>
    <mergeCell ref="AN89:AN90"/>
    <mergeCell ref="AL90:AM90"/>
    <mergeCell ref="AL93:AM93"/>
    <mergeCell ref="AA89:AA90"/>
    <mergeCell ref="AB89:AB90"/>
    <mergeCell ref="AC89:AC90"/>
    <mergeCell ref="AD89:AD90"/>
    <mergeCell ref="AE89:AE90"/>
    <mergeCell ref="AF89:AF90"/>
    <mergeCell ref="U89:U90"/>
    <mergeCell ref="V89:V90"/>
    <mergeCell ref="W89:W90"/>
    <mergeCell ref="X89:X90"/>
    <mergeCell ref="Y89:Y90"/>
    <mergeCell ref="Z89:Z90"/>
    <mergeCell ref="P91:P92"/>
    <mergeCell ref="Q91:Q92"/>
    <mergeCell ref="B84:AN84"/>
    <mergeCell ref="C85:C86"/>
    <mergeCell ref="D85:H85"/>
    <mergeCell ref="I85:O85"/>
    <mergeCell ref="P85:V85"/>
    <mergeCell ref="W85:AC85"/>
    <mergeCell ref="AD85:AH85"/>
    <mergeCell ref="AI85:AI86"/>
    <mergeCell ref="AJ85:AK86"/>
    <mergeCell ref="AL85:AM86"/>
    <mergeCell ref="AG82:AG83"/>
    <mergeCell ref="AI82:AI83"/>
    <mergeCell ref="AJ82:AJ83"/>
    <mergeCell ref="AK82:AL83"/>
    <mergeCell ref="AM82:AM83"/>
    <mergeCell ref="AN82:AN83"/>
    <mergeCell ref="AA82:AA83"/>
    <mergeCell ref="AB82:AB83"/>
    <mergeCell ref="AC82:AC83"/>
    <mergeCell ref="AD82:AD83"/>
    <mergeCell ref="AE82:AE83"/>
    <mergeCell ref="AF82:AF83"/>
    <mergeCell ref="U82:U83"/>
    <mergeCell ref="V82:V83"/>
    <mergeCell ref="W82:W83"/>
    <mergeCell ref="X82:X83"/>
    <mergeCell ref="Y82:Y83"/>
    <mergeCell ref="Z82:Z83"/>
    <mergeCell ref="O82:O83"/>
    <mergeCell ref="P82:P83"/>
    <mergeCell ref="Q82:Q83"/>
    <mergeCell ref="R82:R83"/>
    <mergeCell ref="S82:S83"/>
    <mergeCell ref="T82:T83"/>
    <mergeCell ref="I82:I83"/>
    <mergeCell ref="J82:J83"/>
    <mergeCell ref="K82:K83"/>
    <mergeCell ref="L82:L83"/>
    <mergeCell ref="M82:M83"/>
    <mergeCell ref="N82:N83"/>
    <mergeCell ref="AK80:AL80"/>
    <mergeCell ref="AN80:AN81"/>
    <mergeCell ref="AK81:AL81"/>
    <mergeCell ref="B82:B83"/>
    <mergeCell ref="C82:C83"/>
    <mergeCell ref="D82:D83"/>
    <mergeCell ref="E82:E83"/>
    <mergeCell ref="F82:F83"/>
    <mergeCell ref="G82:G83"/>
    <mergeCell ref="H82:H83"/>
    <mergeCell ref="B80:B81"/>
    <mergeCell ref="C80:C81"/>
    <mergeCell ref="D80:J81"/>
    <mergeCell ref="K80:Q81"/>
    <mergeCell ref="R80:X81"/>
    <mergeCell ref="Y80:AE81"/>
    <mergeCell ref="AF80:AG81"/>
    <mergeCell ref="AI80:AI81"/>
    <mergeCell ref="Z77:Z78"/>
    <mergeCell ref="AA77:AA78"/>
    <mergeCell ref="AB77:AB78"/>
    <mergeCell ref="AC77:AC78"/>
    <mergeCell ref="AD77:AD78"/>
    <mergeCell ref="AE77:AE78"/>
    <mergeCell ref="T77:T78"/>
    <mergeCell ref="U77:U78"/>
    <mergeCell ref="V77:V78"/>
    <mergeCell ref="W77:W78"/>
    <mergeCell ref="X77:X78"/>
    <mergeCell ref="Y77:Y78"/>
    <mergeCell ref="N77:N78"/>
    <mergeCell ref="O77:O78"/>
    <mergeCell ref="P77:P78"/>
    <mergeCell ref="Q77:Q78"/>
    <mergeCell ref="R77:R78"/>
    <mergeCell ref="S77:S78"/>
    <mergeCell ref="H77:H78"/>
    <mergeCell ref="I77:I78"/>
    <mergeCell ref="J77:J78"/>
    <mergeCell ref="K77:K78"/>
    <mergeCell ref="AL75:AM75"/>
    <mergeCell ref="AN75:AN76"/>
    <mergeCell ref="AL76:AM76"/>
    <mergeCell ref="AF77:AF78"/>
    <mergeCell ref="AG77:AG78"/>
    <mergeCell ref="AI77:AI78"/>
    <mergeCell ref="Z75:Z76"/>
    <mergeCell ref="AA75:AA76"/>
    <mergeCell ref="AB75:AB76"/>
    <mergeCell ref="AC75:AC76"/>
    <mergeCell ref="AD75:AD76"/>
    <mergeCell ref="AE75:AE76"/>
    <mergeCell ref="T75:T76"/>
    <mergeCell ref="U75:U76"/>
    <mergeCell ref="V75:V76"/>
    <mergeCell ref="W75:W76"/>
    <mergeCell ref="X75:X76"/>
    <mergeCell ref="Y75:Y76"/>
    <mergeCell ref="AL78:AM78"/>
    <mergeCell ref="AI75:AI76"/>
    <mergeCell ref="AJ75:AK79"/>
    <mergeCell ref="AL79:AM79"/>
    <mergeCell ref="M77:M78"/>
    <mergeCell ref="B77:B78"/>
    <mergeCell ref="C77:C78"/>
    <mergeCell ref="D77:D78"/>
    <mergeCell ref="E77:E78"/>
    <mergeCell ref="F77:F78"/>
    <mergeCell ref="G77:G78"/>
    <mergeCell ref="AF75:AF76"/>
    <mergeCell ref="AG75:AG76"/>
    <mergeCell ref="N75:N76"/>
    <mergeCell ref="O75:O76"/>
    <mergeCell ref="P75:P76"/>
    <mergeCell ref="Q75:Q76"/>
    <mergeCell ref="R75:R76"/>
    <mergeCell ref="S75:S76"/>
    <mergeCell ref="H75:H76"/>
    <mergeCell ref="I75:I76"/>
    <mergeCell ref="J75:J76"/>
    <mergeCell ref="K75:K76"/>
    <mergeCell ref="L75:L76"/>
    <mergeCell ref="M75:M76"/>
    <mergeCell ref="AI71:AI72"/>
    <mergeCell ref="AJ71:AK72"/>
    <mergeCell ref="AL71:AM72"/>
    <mergeCell ref="AN71:AN72"/>
    <mergeCell ref="AH73:AH83"/>
    <mergeCell ref="AJ73:AK74"/>
    <mergeCell ref="AL73:AM74"/>
    <mergeCell ref="AL77:AM77"/>
    <mergeCell ref="AN77:AN78"/>
    <mergeCell ref="AK68:AL69"/>
    <mergeCell ref="AM68:AM69"/>
    <mergeCell ref="AN68:AN69"/>
    <mergeCell ref="B70:AN70"/>
    <mergeCell ref="C71:C72"/>
    <mergeCell ref="D71:J71"/>
    <mergeCell ref="K71:Q71"/>
    <mergeCell ref="R71:X71"/>
    <mergeCell ref="Y71:AE71"/>
    <mergeCell ref="AF71:AG71"/>
    <mergeCell ref="AE68:AE69"/>
    <mergeCell ref="B68:B69"/>
    <mergeCell ref="C68:C69"/>
    <mergeCell ref="D68:D69"/>
    <mergeCell ref="E68:E69"/>
    <mergeCell ref="B75:B76"/>
    <mergeCell ref="C75:C76"/>
    <mergeCell ref="D75:D76"/>
    <mergeCell ref="E75:E76"/>
    <mergeCell ref="F75:F76"/>
    <mergeCell ref="G75:G76"/>
    <mergeCell ref="AH71:AH72"/>
    <mergeCell ref="L77:L78"/>
    <mergeCell ref="G68:G69"/>
    <mergeCell ref="H68:H69"/>
    <mergeCell ref="I68:I69"/>
    <mergeCell ref="J68:J69"/>
    <mergeCell ref="K68:K69"/>
    <mergeCell ref="L68:L69"/>
    <mergeCell ref="Z68:Z69"/>
    <mergeCell ref="AA68:AA69"/>
    <mergeCell ref="AB68:AB69"/>
    <mergeCell ref="AC68:AC69"/>
    <mergeCell ref="AD68:AD69"/>
    <mergeCell ref="S68:S69"/>
    <mergeCell ref="M68:M69"/>
    <mergeCell ref="N68:N69"/>
    <mergeCell ref="O68:O69"/>
    <mergeCell ref="P68:P69"/>
    <mergeCell ref="Q68:Q69"/>
    <mergeCell ref="R68:R69"/>
    <mergeCell ref="U68:U69"/>
    <mergeCell ref="V68:V69"/>
    <mergeCell ref="AG68:AG69"/>
    <mergeCell ref="AH68:AH69"/>
    <mergeCell ref="AI68:AI69"/>
    <mergeCell ref="AJ68:AJ69"/>
    <mergeCell ref="Y68:Y69"/>
    <mergeCell ref="AN63:AN64"/>
    <mergeCell ref="AL64:AM64"/>
    <mergeCell ref="Z63:Z64"/>
    <mergeCell ref="AA63:AA64"/>
    <mergeCell ref="AB63:AB64"/>
    <mergeCell ref="AC63:AC64"/>
    <mergeCell ref="AD63:AD64"/>
    <mergeCell ref="AE63:AE64"/>
    <mergeCell ref="T63:T64"/>
    <mergeCell ref="U63:U64"/>
    <mergeCell ref="V63:V64"/>
    <mergeCell ref="AN66:AN67"/>
    <mergeCell ref="W68:W69"/>
    <mergeCell ref="X68:X69"/>
    <mergeCell ref="H63:H64"/>
    <mergeCell ref="I63:I64"/>
    <mergeCell ref="J63:J64"/>
    <mergeCell ref="K63:K64"/>
    <mergeCell ref="L63:L64"/>
    <mergeCell ref="M63:M64"/>
    <mergeCell ref="B63:B64"/>
    <mergeCell ref="C63:C64"/>
    <mergeCell ref="D63:D64"/>
    <mergeCell ref="E63:E64"/>
    <mergeCell ref="F63:F64"/>
    <mergeCell ref="G63:G64"/>
    <mergeCell ref="AB66:AH67"/>
    <mergeCell ref="AI66:AI67"/>
    <mergeCell ref="AK66:AL66"/>
    <mergeCell ref="AK67:AL67"/>
    <mergeCell ref="B66:B67"/>
    <mergeCell ref="C66:C67"/>
    <mergeCell ref="D66:F67"/>
    <mergeCell ref="G66:M67"/>
    <mergeCell ref="N66:T67"/>
    <mergeCell ref="U66:AA67"/>
    <mergeCell ref="AF63:AF64"/>
    <mergeCell ref="AG63:AG64"/>
    <mergeCell ref="AH63:AH64"/>
    <mergeCell ref="AI63:AI64"/>
    <mergeCell ref="AL63:AM63"/>
    <mergeCell ref="F68:F69"/>
    <mergeCell ref="T68:T69"/>
    <mergeCell ref="AF68:AF69"/>
    <mergeCell ref="W61:W62"/>
    <mergeCell ref="X61:X62"/>
    <mergeCell ref="Y61:Y62"/>
    <mergeCell ref="Z61:Z62"/>
    <mergeCell ref="W63:W64"/>
    <mergeCell ref="X63:X64"/>
    <mergeCell ref="Y63:Y64"/>
    <mergeCell ref="N63:N64"/>
    <mergeCell ref="O63:O64"/>
    <mergeCell ref="P63:P64"/>
    <mergeCell ref="Q63:Q64"/>
    <mergeCell ref="R63:R64"/>
    <mergeCell ref="S63:S64"/>
    <mergeCell ref="O61:O62"/>
    <mergeCell ref="P61:P62"/>
    <mergeCell ref="Q61:Q62"/>
    <mergeCell ref="R61:R62"/>
    <mergeCell ref="S61:S62"/>
    <mergeCell ref="T61:T62"/>
    <mergeCell ref="I61:I62"/>
    <mergeCell ref="J61:J62"/>
    <mergeCell ref="K61:K62"/>
    <mergeCell ref="L61:L62"/>
    <mergeCell ref="M61:M62"/>
    <mergeCell ref="N61:N62"/>
    <mergeCell ref="AN57:AN58"/>
    <mergeCell ref="AJ59:AK60"/>
    <mergeCell ref="AL59:AM60"/>
    <mergeCell ref="B61:B62"/>
    <mergeCell ref="C61:C62"/>
    <mergeCell ref="D61:D62"/>
    <mergeCell ref="E61:E62"/>
    <mergeCell ref="F61:F62"/>
    <mergeCell ref="G61:G62"/>
    <mergeCell ref="H61:H62"/>
    <mergeCell ref="AG61:AG62"/>
    <mergeCell ref="AH61:AH62"/>
    <mergeCell ref="AI61:AI62"/>
    <mergeCell ref="AJ61:AK65"/>
    <mergeCell ref="AL61:AM61"/>
    <mergeCell ref="AN61:AN62"/>
    <mergeCell ref="AL62:AM62"/>
    <mergeCell ref="AL65:AM65"/>
    <mergeCell ref="AA61:AA62"/>
    <mergeCell ref="AB61:AB62"/>
    <mergeCell ref="AC61:AC62"/>
    <mergeCell ref="AD61:AD62"/>
    <mergeCell ref="AE61:AE62"/>
    <mergeCell ref="AF61:AF62"/>
    <mergeCell ref="U61:U62"/>
    <mergeCell ref="V61:V62"/>
    <mergeCell ref="C56:AN56"/>
    <mergeCell ref="C57:C58"/>
    <mergeCell ref="D57:F57"/>
    <mergeCell ref="G57:M57"/>
    <mergeCell ref="N57:T57"/>
    <mergeCell ref="U57:AA57"/>
    <mergeCell ref="AB57:AH57"/>
    <mergeCell ref="AI57:AI58"/>
    <mergeCell ref="AJ57:AK58"/>
    <mergeCell ref="AL57:AM58"/>
    <mergeCell ref="AG54:AG55"/>
    <mergeCell ref="AI54:AI55"/>
    <mergeCell ref="AJ54:AJ55"/>
    <mergeCell ref="AK54:AL55"/>
    <mergeCell ref="AM54:AM55"/>
    <mergeCell ref="AN54:AN55"/>
    <mergeCell ref="AA54:AA55"/>
    <mergeCell ref="AB54:AB55"/>
    <mergeCell ref="AC54:AC55"/>
    <mergeCell ref="AD54:AD55"/>
    <mergeCell ref="AE54:AE55"/>
    <mergeCell ref="AF54:AF55"/>
    <mergeCell ref="U54:U55"/>
    <mergeCell ref="V54:V55"/>
    <mergeCell ref="W54:W55"/>
    <mergeCell ref="X54:X55"/>
    <mergeCell ref="Y54:Y55"/>
    <mergeCell ref="Z54:Z55"/>
    <mergeCell ref="O54:O55"/>
    <mergeCell ref="P54:P55"/>
    <mergeCell ref="Q54:Q55"/>
    <mergeCell ref="R54:R55"/>
    <mergeCell ref="O49:O50"/>
    <mergeCell ref="P49:P50"/>
    <mergeCell ref="Q49:Q50"/>
    <mergeCell ref="R49:R50"/>
    <mergeCell ref="S49:S50"/>
    <mergeCell ref="S54:S55"/>
    <mergeCell ref="T54:T55"/>
    <mergeCell ref="I54:I55"/>
    <mergeCell ref="J54:J55"/>
    <mergeCell ref="K54:K55"/>
    <mergeCell ref="L54:L55"/>
    <mergeCell ref="M54:M55"/>
    <mergeCell ref="N54:N55"/>
    <mergeCell ref="AK52:AL52"/>
    <mergeCell ref="AN52:AN53"/>
    <mergeCell ref="AK53:AL53"/>
    <mergeCell ref="B54:B55"/>
    <mergeCell ref="C54:C55"/>
    <mergeCell ref="D54:D55"/>
    <mergeCell ref="E54:E55"/>
    <mergeCell ref="F54:F55"/>
    <mergeCell ref="G54:G55"/>
    <mergeCell ref="H54:H55"/>
    <mergeCell ref="B52:B53"/>
    <mergeCell ref="C52:C53"/>
    <mergeCell ref="D52:H53"/>
    <mergeCell ref="I52:O53"/>
    <mergeCell ref="P52:V53"/>
    <mergeCell ref="W52:AC53"/>
    <mergeCell ref="AD52:AG53"/>
    <mergeCell ref="AI52:AI53"/>
    <mergeCell ref="K49:K50"/>
    <mergeCell ref="AN47:AN48"/>
    <mergeCell ref="AL48:AM48"/>
    <mergeCell ref="AF49:AF50"/>
    <mergeCell ref="AG49:AG50"/>
    <mergeCell ref="AI49:AI50"/>
    <mergeCell ref="Z47:Z48"/>
    <mergeCell ref="AA47:AA48"/>
    <mergeCell ref="AB47:AB48"/>
    <mergeCell ref="AC47:AC48"/>
    <mergeCell ref="AD47:AD48"/>
    <mergeCell ref="AE47:AE48"/>
    <mergeCell ref="T47:T48"/>
    <mergeCell ref="U47:U48"/>
    <mergeCell ref="V47:V48"/>
    <mergeCell ref="W47:W48"/>
    <mergeCell ref="X47:X48"/>
    <mergeCell ref="Y47:Y48"/>
    <mergeCell ref="AL50:AM50"/>
    <mergeCell ref="Z49:Z50"/>
    <mergeCell ref="AA49:AA50"/>
    <mergeCell ref="AB49:AB50"/>
    <mergeCell ref="AC49:AC50"/>
    <mergeCell ref="AD49:AD50"/>
    <mergeCell ref="AE49:AE50"/>
    <mergeCell ref="T49:T50"/>
    <mergeCell ref="U49:U50"/>
    <mergeCell ref="V49:V50"/>
    <mergeCell ref="W49:W50"/>
    <mergeCell ref="X49:X50"/>
    <mergeCell ref="Y49:Y50"/>
    <mergeCell ref="N49:N50"/>
    <mergeCell ref="AH43:AH44"/>
    <mergeCell ref="L49:L50"/>
    <mergeCell ref="M49:M50"/>
    <mergeCell ref="B49:B50"/>
    <mergeCell ref="C49:C50"/>
    <mergeCell ref="D49:D50"/>
    <mergeCell ref="E49:E50"/>
    <mergeCell ref="F49:F50"/>
    <mergeCell ref="G49:G50"/>
    <mergeCell ref="AF47:AF48"/>
    <mergeCell ref="AG47:AG48"/>
    <mergeCell ref="AI47:AI48"/>
    <mergeCell ref="AJ47:AK51"/>
    <mergeCell ref="AL47:AM47"/>
    <mergeCell ref="N47:N48"/>
    <mergeCell ref="AL51:AM51"/>
    <mergeCell ref="P47:P48"/>
    <mergeCell ref="Q47:Q48"/>
    <mergeCell ref="R47:R48"/>
    <mergeCell ref="S47:S48"/>
    <mergeCell ref="H47:H48"/>
    <mergeCell ref="I47:I48"/>
    <mergeCell ref="J47:J48"/>
    <mergeCell ref="K47:K48"/>
    <mergeCell ref="L47:L48"/>
    <mergeCell ref="M47:M48"/>
    <mergeCell ref="B47:B48"/>
    <mergeCell ref="C47:C48"/>
    <mergeCell ref="D47:D48"/>
    <mergeCell ref="H49:H50"/>
    <mergeCell ref="I49:I50"/>
    <mergeCell ref="J49:J50"/>
    <mergeCell ref="E47:E48"/>
    <mergeCell ref="F47:F48"/>
    <mergeCell ref="G47:G48"/>
    <mergeCell ref="O47:O48"/>
    <mergeCell ref="AI43:AI44"/>
    <mergeCell ref="AJ43:AK44"/>
    <mergeCell ref="AL43:AM44"/>
    <mergeCell ref="AN43:AN44"/>
    <mergeCell ref="AH45:AH55"/>
    <mergeCell ref="AJ45:AK46"/>
    <mergeCell ref="AL45:AM46"/>
    <mergeCell ref="AL49:AM49"/>
    <mergeCell ref="AN49:AN50"/>
    <mergeCell ref="AM40:AM41"/>
    <mergeCell ref="AN40:AN41"/>
    <mergeCell ref="B42:B44"/>
    <mergeCell ref="C42:AN42"/>
    <mergeCell ref="C43:C44"/>
    <mergeCell ref="D43:H43"/>
    <mergeCell ref="I43:O43"/>
    <mergeCell ref="P43:V43"/>
    <mergeCell ref="W43:AC43"/>
    <mergeCell ref="AD43:AG43"/>
    <mergeCell ref="AF40:AF41"/>
    <mergeCell ref="AG40:AG41"/>
    <mergeCell ref="AH40:AH41"/>
    <mergeCell ref="AI40:AI41"/>
    <mergeCell ref="AJ40:AJ41"/>
    <mergeCell ref="AK40:AL41"/>
    <mergeCell ref="Z40:Z41"/>
    <mergeCell ref="AA40:AA41"/>
    <mergeCell ref="AB40:AB41"/>
    <mergeCell ref="AN38:AN39"/>
    <mergeCell ref="AK39:AL39"/>
    <mergeCell ref="B38:B39"/>
    <mergeCell ref="C38:C39"/>
    <mergeCell ref="D38:D39"/>
    <mergeCell ref="E38:K39"/>
    <mergeCell ref="L38:R39"/>
    <mergeCell ref="S38:Y39"/>
    <mergeCell ref="U40:U41"/>
    <mergeCell ref="V40:V41"/>
    <mergeCell ref="W40:W41"/>
    <mergeCell ref="X40:X41"/>
    <mergeCell ref="Y40:Y41"/>
    <mergeCell ref="N40:N41"/>
    <mergeCell ref="O40:O41"/>
    <mergeCell ref="P40:P41"/>
    <mergeCell ref="Q40:Q41"/>
    <mergeCell ref="R40:R41"/>
    <mergeCell ref="S40:S41"/>
    <mergeCell ref="H40:H41"/>
    <mergeCell ref="I40:I41"/>
    <mergeCell ref="J40:J41"/>
    <mergeCell ref="AD40:AD41"/>
    <mergeCell ref="AE40:AE41"/>
    <mergeCell ref="E40:E41"/>
    <mergeCell ref="F40:F41"/>
    <mergeCell ref="G40:G41"/>
    <mergeCell ref="H35:H36"/>
    <mergeCell ref="I35:I36"/>
    <mergeCell ref="J35:J36"/>
    <mergeCell ref="K35:K36"/>
    <mergeCell ref="L35:L36"/>
    <mergeCell ref="M35:M36"/>
    <mergeCell ref="B35:B36"/>
    <mergeCell ref="C35:C36"/>
    <mergeCell ref="D35:D36"/>
    <mergeCell ref="E35:E36"/>
    <mergeCell ref="F35:F36"/>
    <mergeCell ref="G35:G36"/>
    <mergeCell ref="AF35:AF36"/>
    <mergeCell ref="AC40:AC41"/>
    <mergeCell ref="B40:B41"/>
    <mergeCell ref="C40:C41"/>
    <mergeCell ref="D40:D41"/>
    <mergeCell ref="Z38:AF39"/>
    <mergeCell ref="AL35:AM35"/>
    <mergeCell ref="AL36:AM36"/>
    <mergeCell ref="Z35:Z36"/>
    <mergeCell ref="AA35:AA36"/>
    <mergeCell ref="AB35:AB36"/>
    <mergeCell ref="AC35:AC36"/>
    <mergeCell ref="AD35:AD36"/>
    <mergeCell ref="AE35:AE36"/>
    <mergeCell ref="T35:T36"/>
    <mergeCell ref="U35:U36"/>
    <mergeCell ref="V35:V36"/>
    <mergeCell ref="W35:W36"/>
    <mergeCell ref="X35:X36"/>
    <mergeCell ref="Y35:Y36"/>
    <mergeCell ref="T40:T41"/>
    <mergeCell ref="K40:K41"/>
    <mergeCell ref="L40:L41"/>
    <mergeCell ref="M40:M41"/>
    <mergeCell ref="AG38:AH39"/>
    <mergeCell ref="AI38:AI39"/>
    <mergeCell ref="AK38:AL38"/>
    <mergeCell ref="AL33:AM33"/>
    <mergeCell ref="AN33:AN34"/>
    <mergeCell ref="AL34:AM34"/>
    <mergeCell ref="AL37:AM37"/>
    <mergeCell ref="AA33:AA34"/>
    <mergeCell ref="AB33:AB34"/>
    <mergeCell ref="AC33:AC34"/>
    <mergeCell ref="AD33:AD34"/>
    <mergeCell ref="AE33:AE34"/>
    <mergeCell ref="AF33:AF34"/>
    <mergeCell ref="U33:U34"/>
    <mergeCell ref="V33:V34"/>
    <mergeCell ref="W33:W34"/>
    <mergeCell ref="X33:X34"/>
    <mergeCell ref="Y33:Y34"/>
    <mergeCell ref="Z33:Z34"/>
    <mergeCell ref="N35:N36"/>
    <mergeCell ref="O35:O36"/>
    <mergeCell ref="P35:P36"/>
    <mergeCell ref="Q35:Q36"/>
    <mergeCell ref="R35:R36"/>
    <mergeCell ref="S35:S36"/>
    <mergeCell ref="AN35:AN36"/>
    <mergeCell ref="O33:O34"/>
    <mergeCell ref="P33:P34"/>
    <mergeCell ref="Q33:Q34"/>
    <mergeCell ref="R33:R34"/>
    <mergeCell ref="S33:S34"/>
    <mergeCell ref="T33:T34"/>
    <mergeCell ref="AG35:AG36"/>
    <mergeCell ref="AH35:AH36"/>
    <mergeCell ref="AI35:AI36"/>
    <mergeCell ref="R26:R27"/>
    <mergeCell ref="S26:S27"/>
    <mergeCell ref="H26:H27"/>
    <mergeCell ref="I26:I27"/>
    <mergeCell ref="J26:J27"/>
    <mergeCell ref="K26:K27"/>
    <mergeCell ref="I33:I34"/>
    <mergeCell ref="J33:J34"/>
    <mergeCell ref="K33:K34"/>
    <mergeCell ref="L33:L34"/>
    <mergeCell ref="M33:M34"/>
    <mergeCell ref="N33:N34"/>
    <mergeCell ref="AN29:AN30"/>
    <mergeCell ref="AJ31:AK32"/>
    <mergeCell ref="AL31:AM32"/>
    <mergeCell ref="B33:B34"/>
    <mergeCell ref="C33:C34"/>
    <mergeCell ref="D33:D34"/>
    <mergeCell ref="E33:E34"/>
    <mergeCell ref="F33:F34"/>
    <mergeCell ref="G33:G34"/>
    <mergeCell ref="H33:H34"/>
    <mergeCell ref="S29:Y29"/>
    <mergeCell ref="Z29:AF29"/>
    <mergeCell ref="AG29:AH29"/>
    <mergeCell ref="AI29:AI30"/>
    <mergeCell ref="AJ29:AK30"/>
    <mergeCell ref="AL29:AM30"/>
    <mergeCell ref="AG33:AG34"/>
    <mergeCell ref="AH33:AH34"/>
    <mergeCell ref="AI33:AI34"/>
    <mergeCell ref="AJ33:AK37"/>
    <mergeCell ref="AI21:AI22"/>
    <mergeCell ref="AL21:AM21"/>
    <mergeCell ref="V21:V22"/>
    <mergeCell ref="W21:W22"/>
    <mergeCell ref="X21:X22"/>
    <mergeCell ref="Y21:Y22"/>
    <mergeCell ref="AI26:AI27"/>
    <mergeCell ref="AJ26:AJ27"/>
    <mergeCell ref="AK26:AL27"/>
    <mergeCell ref="AM26:AM27"/>
    <mergeCell ref="AN26:AN27"/>
    <mergeCell ref="B28:B30"/>
    <mergeCell ref="C28:AN28"/>
    <mergeCell ref="C29:C30"/>
    <mergeCell ref="E29:K29"/>
    <mergeCell ref="L29:R29"/>
    <mergeCell ref="Z26:Z27"/>
    <mergeCell ref="AA26:AA27"/>
    <mergeCell ref="AB26:AB27"/>
    <mergeCell ref="AC26:AC27"/>
    <mergeCell ref="AD26:AD27"/>
    <mergeCell ref="AE26:AE27"/>
    <mergeCell ref="T26:T27"/>
    <mergeCell ref="U26:U27"/>
    <mergeCell ref="V26:V27"/>
    <mergeCell ref="W26:W27"/>
    <mergeCell ref="X26:X27"/>
    <mergeCell ref="Y26:Y27"/>
    <mergeCell ref="N26:N27"/>
    <mergeCell ref="O26:O27"/>
    <mergeCell ref="P26:P27"/>
    <mergeCell ref="Q26:Q27"/>
    <mergeCell ref="B19:B20"/>
    <mergeCell ref="C19:C20"/>
    <mergeCell ref="D19:D20"/>
    <mergeCell ref="E19:E20"/>
    <mergeCell ref="F19:F20"/>
    <mergeCell ref="G19:G20"/>
    <mergeCell ref="L26:L27"/>
    <mergeCell ref="M26:M27"/>
    <mergeCell ref="AI24:AI25"/>
    <mergeCell ref="AK24:AL24"/>
    <mergeCell ref="AN24:AN25"/>
    <mergeCell ref="AK25:AL25"/>
    <mergeCell ref="B26:B27"/>
    <mergeCell ref="C26:C27"/>
    <mergeCell ref="D26:D27"/>
    <mergeCell ref="E26:E27"/>
    <mergeCell ref="F26:F27"/>
    <mergeCell ref="G26:G27"/>
    <mergeCell ref="AN21:AN22"/>
    <mergeCell ref="AL22:AM22"/>
    <mergeCell ref="AL23:AM23"/>
    <mergeCell ref="B24:B25"/>
    <mergeCell ref="C24:C25"/>
    <mergeCell ref="D24:D25"/>
    <mergeCell ref="E24:K25"/>
    <mergeCell ref="L24:R25"/>
    <mergeCell ref="S24:Y25"/>
    <mergeCell ref="Z24:AE25"/>
    <mergeCell ref="AB21:AB22"/>
    <mergeCell ref="AC21:AC22"/>
    <mergeCell ref="AD21:AD22"/>
    <mergeCell ref="AE21:AE22"/>
    <mergeCell ref="B14:B16"/>
    <mergeCell ref="C14:AN14"/>
    <mergeCell ref="C15:C16"/>
    <mergeCell ref="E15:K15"/>
    <mergeCell ref="L15:R15"/>
    <mergeCell ref="S15:Y15"/>
    <mergeCell ref="Z15:AE15"/>
    <mergeCell ref="AF15:AH16"/>
    <mergeCell ref="AN19:AN20"/>
    <mergeCell ref="AL20:AM20"/>
    <mergeCell ref="B21:B22"/>
    <mergeCell ref="C21:C22"/>
    <mergeCell ref="D21:D22"/>
    <mergeCell ref="E21:E22"/>
    <mergeCell ref="F21:F22"/>
    <mergeCell ref="G21:G22"/>
    <mergeCell ref="H21:H22"/>
    <mergeCell ref="I21:I22"/>
    <mergeCell ref="Z19:Z20"/>
    <mergeCell ref="AA19:AA20"/>
    <mergeCell ref="AB19:AB20"/>
    <mergeCell ref="AC19:AC20"/>
    <mergeCell ref="AD19:AD20"/>
    <mergeCell ref="AE19:AE20"/>
    <mergeCell ref="T19:T20"/>
    <mergeCell ref="U19:U20"/>
    <mergeCell ref="R19:R20"/>
    <mergeCell ref="S19:S20"/>
    <mergeCell ref="H19:H20"/>
    <mergeCell ref="I19:I20"/>
    <mergeCell ref="J19:J20"/>
    <mergeCell ref="K19:K20"/>
    <mergeCell ref="N12:N13"/>
    <mergeCell ref="O12:O13"/>
    <mergeCell ref="P12:P13"/>
    <mergeCell ref="Q12:Q13"/>
    <mergeCell ref="R12:R13"/>
    <mergeCell ref="S12:S13"/>
    <mergeCell ref="Z21:Z22"/>
    <mergeCell ref="AA21:AA22"/>
    <mergeCell ref="P21:P22"/>
    <mergeCell ref="Q21:Q22"/>
    <mergeCell ref="R21:R22"/>
    <mergeCell ref="S21:S22"/>
    <mergeCell ref="T21:T22"/>
    <mergeCell ref="U21:U22"/>
    <mergeCell ref="J21:J22"/>
    <mergeCell ref="K21:K22"/>
    <mergeCell ref="L21:L22"/>
    <mergeCell ref="M21:M22"/>
    <mergeCell ref="N21:N22"/>
    <mergeCell ref="O21:O22"/>
    <mergeCell ref="L19:L20"/>
    <mergeCell ref="M19:M20"/>
    <mergeCell ref="H12:H13"/>
    <mergeCell ref="I12:I13"/>
    <mergeCell ref="J12:J13"/>
    <mergeCell ref="K12:K13"/>
    <mergeCell ref="L12:L13"/>
    <mergeCell ref="M12:M13"/>
    <mergeCell ref="AI15:AI16"/>
    <mergeCell ref="AJ15:AK16"/>
    <mergeCell ref="AL15:AM16"/>
    <mergeCell ref="AN15:AN16"/>
    <mergeCell ref="AF17:AH27"/>
    <mergeCell ref="AJ17:AK18"/>
    <mergeCell ref="AL17:AM18"/>
    <mergeCell ref="AI19:AI20"/>
    <mergeCell ref="AJ19:AK23"/>
    <mergeCell ref="AL19:AM19"/>
    <mergeCell ref="AM12:AM13"/>
    <mergeCell ref="AN12:AN13"/>
    <mergeCell ref="V19:V20"/>
    <mergeCell ref="W19:W20"/>
    <mergeCell ref="X19:X20"/>
    <mergeCell ref="Y19:Y20"/>
    <mergeCell ref="N19:N20"/>
    <mergeCell ref="O19:O20"/>
    <mergeCell ref="P19:P20"/>
    <mergeCell ref="Q19:Q20"/>
    <mergeCell ref="AF12:AF13"/>
    <mergeCell ref="AG12:AG13"/>
    <mergeCell ref="AH12:AH13"/>
    <mergeCell ref="AI12:AI13"/>
    <mergeCell ref="AJ12:AJ13"/>
    <mergeCell ref="AK12:AL13"/>
    <mergeCell ref="AB7:AB8"/>
    <mergeCell ref="AC7:AC8"/>
    <mergeCell ref="AD7:AD8"/>
    <mergeCell ref="AE7:AE8"/>
    <mergeCell ref="AF7:AF8"/>
    <mergeCell ref="AG7:AG8"/>
    <mergeCell ref="V7:V8"/>
    <mergeCell ref="W7:W8"/>
    <mergeCell ref="X7:X8"/>
    <mergeCell ref="Y7:Y8"/>
    <mergeCell ref="Z7:Z8"/>
    <mergeCell ref="AA7:AA8"/>
    <mergeCell ref="T12:T13"/>
    <mergeCell ref="U12:U13"/>
    <mergeCell ref="V12:V13"/>
    <mergeCell ref="W12:W13"/>
    <mergeCell ref="X12:X13"/>
    <mergeCell ref="Y12:Y13"/>
    <mergeCell ref="Z12:Z13"/>
    <mergeCell ref="AA12:AA13"/>
    <mergeCell ref="AB12:AB13"/>
    <mergeCell ref="AC12:AC13"/>
    <mergeCell ref="AD12:AD13"/>
    <mergeCell ref="AE12:AE13"/>
    <mergeCell ref="W5:W6"/>
    <mergeCell ref="X5:X6"/>
    <mergeCell ref="Y5:Y6"/>
    <mergeCell ref="N5:N6"/>
    <mergeCell ref="O5:O6"/>
    <mergeCell ref="P5:P6"/>
    <mergeCell ref="Q5:Q6"/>
    <mergeCell ref="R5:R6"/>
    <mergeCell ref="S5:S6"/>
    <mergeCell ref="P7:P8"/>
    <mergeCell ref="Q7:Q8"/>
    <mergeCell ref="R7:R8"/>
    <mergeCell ref="AI10:AI11"/>
    <mergeCell ref="AK10:AL10"/>
    <mergeCell ref="AN10:AN11"/>
    <mergeCell ref="AK11:AL11"/>
    <mergeCell ref="B12:B13"/>
    <mergeCell ref="C12:C13"/>
    <mergeCell ref="D12:D13"/>
    <mergeCell ref="E12:E13"/>
    <mergeCell ref="F12:F13"/>
    <mergeCell ref="G12:G13"/>
    <mergeCell ref="AN7:AN8"/>
    <mergeCell ref="AL8:AM8"/>
    <mergeCell ref="AL9:AM9"/>
    <mergeCell ref="B10:B11"/>
    <mergeCell ref="C10:C11"/>
    <mergeCell ref="D10:G11"/>
    <mergeCell ref="H10:N11"/>
    <mergeCell ref="O10:U11"/>
    <mergeCell ref="V10:AB11"/>
    <mergeCell ref="AC10:AH11"/>
    <mergeCell ref="S7:S8"/>
    <mergeCell ref="T7:T8"/>
    <mergeCell ref="U7:U8"/>
    <mergeCell ref="J7:J8"/>
    <mergeCell ref="K7:K8"/>
    <mergeCell ref="L7:L8"/>
    <mergeCell ref="M7:M8"/>
    <mergeCell ref="N7:N8"/>
    <mergeCell ref="O7:O8"/>
    <mergeCell ref="H5:H6"/>
    <mergeCell ref="I5:I6"/>
    <mergeCell ref="J5:J6"/>
    <mergeCell ref="K5:K6"/>
    <mergeCell ref="L5:L6"/>
    <mergeCell ref="M5:M6"/>
    <mergeCell ref="B5:B6"/>
    <mergeCell ref="C5:C6"/>
    <mergeCell ref="D5:D6"/>
    <mergeCell ref="E5:E6"/>
    <mergeCell ref="F5:F6"/>
    <mergeCell ref="G5:G6"/>
    <mergeCell ref="B7:B8"/>
    <mergeCell ref="C7:C8"/>
    <mergeCell ref="D7:D8"/>
    <mergeCell ref="E7:E8"/>
    <mergeCell ref="F7:F8"/>
    <mergeCell ref="G7:G8"/>
    <mergeCell ref="H7:H8"/>
    <mergeCell ref="I7:I8"/>
    <mergeCell ref="AI1:AI2"/>
    <mergeCell ref="AJ1:AK2"/>
    <mergeCell ref="AL1:AM2"/>
    <mergeCell ref="AN1:AN2"/>
    <mergeCell ref="AJ3:AK4"/>
    <mergeCell ref="AL3:AM4"/>
    <mergeCell ref="C1:C2"/>
    <mergeCell ref="D1:G1"/>
    <mergeCell ref="H1:N1"/>
    <mergeCell ref="O1:U1"/>
    <mergeCell ref="V1:AB1"/>
    <mergeCell ref="AC1:AH1"/>
    <mergeCell ref="AA5:AA6"/>
    <mergeCell ref="AB5:AB6"/>
    <mergeCell ref="AC5:AC6"/>
    <mergeCell ref="AD5:AD6"/>
    <mergeCell ref="AE5:AE6"/>
    <mergeCell ref="T5:T6"/>
    <mergeCell ref="U5:U6"/>
    <mergeCell ref="V5:V6"/>
    <mergeCell ref="AN5:AN6"/>
    <mergeCell ref="AL6:AM6"/>
    <mergeCell ref="AF5:AF6"/>
    <mergeCell ref="AG5:AG6"/>
    <mergeCell ref="AH5:AH6"/>
    <mergeCell ref="AI5:AI6"/>
    <mergeCell ref="AJ5:AK9"/>
    <mergeCell ref="AL5:AM5"/>
    <mergeCell ref="AH7:AH8"/>
    <mergeCell ref="AI7:AI8"/>
    <mergeCell ref="AL7:AM7"/>
    <mergeCell ref="Z5:Z6"/>
  </mergeCells>
  <pageMargins left="0.24" right="0.33" top="0.18" bottom="0.17" header="0.17" footer="0.17"/>
  <pageSetup paperSize="9" scale="68" fitToHeight="0" orientation="landscape" r:id="rId1"/>
  <rowBreaks count="1" manualBreakCount="1">
    <brk id="83" max="38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933AD6-61B7-40BF-9798-0E224B92B7B2}">
  <sheetPr>
    <pageSetUpPr fitToPage="1"/>
  </sheetPr>
  <dimension ref="A1:M90"/>
  <sheetViews>
    <sheetView showGridLines="0" zoomScaleNormal="100" zoomScaleSheetLayoutView="40" zoomScalePageLayoutView="55" workbookViewId="0">
      <selection activeCell="B5" sqref="B5"/>
    </sheetView>
  </sheetViews>
  <sheetFormatPr baseColWidth="10" defaultColWidth="4.140625" defaultRowHeight="15"/>
  <cols>
    <col min="1" max="1" width="36.140625" style="69" customWidth="1"/>
    <col min="2" max="2" width="50.28515625" style="69" customWidth="1"/>
    <col min="3" max="3" width="34.7109375" style="69" customWidth="1"/>
    <col min="4" max="7" width="22.140625" style="69" customWidth="1"/>
    <col min="8" max="8" width="50.85546875" style="69" customWidth="1"/>
    <col min="9" max="10" width="10.85546875" style="69" customWidth="1"/>
    <col min="11" max="13" width="4.140625" style="69"/>
    <col min="14" max="14" width="53" style="69" customWidth="1"/>
    <col min="15" max="16384" width="4.140625" style="69"/>
  </cols>
  <sheetData>
    <row r="1" spans="1:7" ht="15.75" thickBot="1"/>
    <row r="2" spans="1:7" ht="15.75">
      <c r="A2" s="64" t="s">
        <v>193</v>
      </c>
      <c r="B2" s="90" t="s">
        <v>220</v>
      </c>
      <c r="C2" s="386"/>
      <c r="D2" s="387"/>
      <c r="E2" s="388" t="s">
        <v>171</v>
      </c>
      <c r="F2" s="388"/>
      <c r="G2" s="388"/>
    </row>
    <row r="3" spans="1:7" s="13" customFormat="1" ht="27.75" customHeight="1">
      <c r="A3" s="65" t="s">
        <v>194</v>
      </c>
      <c r="B3" s="91" t="s">
        <v>5</v>
      </c>
      <c r="C3" s="386"/>
      <c r="D3" s="387"/>
      <c r="E3" s="389"/>
      <c r="F3" s="387"/>
    </row>
    <row r="4" spans="1:7" s="13" customFormat="1" ht="15.75">
      <c r="A4" s="65" t="s">
        <v>196</v>
      </c>
      <c r="B4" s="91" t="s">
        <v>4</v>
      </c>
      <c r="C4" s="386"/>
      <c r="D4" s="387"/>
      <c r="E4" s="387"/>
      <c r="F4" s="387"/>
    </row>
    <row r="5" spans="1:7" s="13" customFormat="1" ht="15.75">
      <c r="A5" s="65" t="s">
        <v>195</v>
      </c>
      <c r="B5" s="91" t="s">
        <v>3</v>
      </c>
      <c r="C5" s="386"/>
      <c r="D5" s="387"/>
      <c r="E5" s="387"/>
      <c r="F5" s="387"/>
    </row>
    <row r="6" spans="1:7" s="13" customFormat="1" ht="47.25">
      <c r="A6" s="66" t="s">
        <v>197</v>
      </c>
      <c r="B6" s="92">
        <v>27</v>
      </c>
      <c r="C6" s="386"/>
      <c r="D6" s="387"/>
      <c r="E6" s="387"/>
      <c r="F6" s="387"/>
    </row>
    <row r="7" spans="1:7" s="13" customFormat="1" ht="16.5" thickBot="1">
      <c r="A7" s="67" t="s">
        <v>198</v>
      </c>
      <c r="B7" s="62" t="s">
        <v>218</v>
      </c>
      <c r="C7" s="386"/>
      <c r="D7" s="387"/>
      <c r="E7" s="387"/>
      <c r="F7" s="387"/>
    </row>
    <row r="8" spans="1:7" s="13" customFormat="1" ht="15.75">
      <c r="A8" s="68" t="s">
        <v>200</v>
      </c>
      <c r="B8" s="63"/>
      <c r="C8" s="71"/>
      <c r="D8" s="71"/>
      <c r="E8" s="71"/>
      <c r="F8" s="71"/>
    </row>
    <row r="9" spans="1:7" s="13" customFormat="1" ht="16.5" thickBot="1">
      <c r="A9" s="70"/>
      <c r="B9" s="63"/>
      <c r="C9" s="71"/>
      <c r="D9" s="71"/>
      <c r="E9" s="71"/>
      <c r="F9" s="71"/>
    </row>
    <row r="10" spans="1:7" s="13" customFormat="1" ht="16.5" thickBot="1">
      <c r="A10" s="72" t="s">
        <v>192</v>
      </c>
      <c r="B10" s="379" t="s">
        <v>191</v>
      </c>
      <c r="C10" s="380"/>
      <c r="D10" s="379" t="s">
        <v>190</v>
      </c>
      <c r="E10" s="383"/>
      <c r="F10" s="380"/>
    </row>
    <row r="11" spans="1:7" s="13" customFormat="1" ht="15.75">
      <c r="A11" s="73" t="s">
        <v>175</v>
      </c>
      <c r="B11" s="381" t="s">
        <v>174</v>
      </c>
      <c r="C11" s="382"/>
      <c r="D11" s="381"/>
      <c r="E11" s="384"/>
      <c r="F11" s="385"/>
      <c r="G11" s="69"/>
    </row>
    <row r="12" spans="1:7" s="13" customFormat="1" ht="15.75">
      <c r="A12" s="74" t="s">
        <v>176</v>
      </c>
      <c r="B12" s="367" t="s">
        <v>173</v>
      </c>
      <c r="C12" s="368"/>
      <c r="D12" s="367"/>
      <c r="E12" s="371"/>
      <c r="F12" s="372"/>
      <c r="G12" s="69"/>
    </row>
    <row r="13" spans="1:7" s="13" customFormat="1" ht="15.75">
      <c r="A13" s="74" t="s">
        <v>177</v>
      </c>
      <c r="B13" s="367" t="s">
        <v>172</v>
      </c>
      <c r="C13" s="368"/>
      <c r="D13" s="367"/>
      <c r="E13" s="371"/>
      <c r="F13" s="372"/>
      <c r="G13" s="69"/>
    </row>
    <row r="14" spans="1:7" s="13" customFormat="1" ht="15.75">
      <c r="A14" s="74" t="s">
        <v>178</v>
      </c>
      <c r="B14" s="367" t="s">
        <v>187</v>
      </c>
      <c r="C14" s="368"/>
      <c r="D14" s="367"/>
      <c r="E14" s="371"/>
      <c r="F14" s="372"/>
      <c r="G14" s="69"/>
    </row>
    <row r="15" spans="1:7" s="13" customFormat="1" ht="15.75">
      <c r="A15" s="74" t="s">
        <v>179</v>
      </c>
      <c r="B15" s="367" t="s">
        <v>184</v>
      </c>
      <c r="C15" s="368"/>
      <c r="D15" s="119" t="s">
        <v>219</v>
      </c>
      <c r="E15" s="120"/>
      <c r="F15" s="121"/>
      <c r="G15" s="75"/>
    </row>
    <row r="16" spans="1:7" s="13" customFormat="1" ht="15.75">
      <c r="A16" s="74" t="s">
        <v>180</v>
      </c>
      <c r="B16" s="367" t="s">
        <v>185</v>
      </c>
      <c r="C16" s="368"/>
      <c r="D16" s="367" t="s">
        <v>189</v>
      </c>
      <c r="E16" s="371"/>
      <c r="F16" s="372"/>
      <c r="G16" s="75"/>
    </row>
    <row r="17" spans="1:13" s="13" customFormat="1" ht="15.75">
      <c r="A17" s="74" t="s">
        <v>182</v>
      </c>
      <c r="B17" s="367" t="s">
        <v>186</v>
      </c>
      <c r="C17" s="368"/>
      <c r="D17" s="373">
        <v>0.5</v>
      </c>
      <c r="E17" s="374"/>
      <c r="F17" s="375"/>
      <c r="G17" s="75"/>
    </row>
    <row r="18" spans="1:13" s="13" customFormat="1" ht="16.5" thickBot="1">
      <c r="A18" s="76" t="s">
        <v>183</v>
      </c>
      <c r="B18" s="369"/>
      <c r="C18" s="370"/>
      <c r="D18" s="376">
        <v>1</v>
      </c>
      <c r="E18" s="377"/>
      <c r="F18" s="378"/>
      <c r="G18" s="75"/>
    </row>
    <row r="19" spans="1:13" s="13" customFormat="1" ht="15.75">
      <c r="A19" s="68" t="s">
        <v>201</v>
      </c>
      <c r="B19" s="70"/>
      <c r="C19" s="69"/>
      <c r="D19" s="69"/>
      <c r="E19" s="69"/>
      <c r="F19" s="71"/>
    </row>
    <row r="20" spans="1:13" s="13" customFormat="1" ht="12.75" customHeight="1">
      <c r="A20" s="69"/>
      <c r="B20" s="69"/>
      <c r="C20" s="69"/>
      <c r="D20" s="69"/>
      <c r="E20" s="69"/>
      <c r="F20" s="14"/>
      <c r="H20" s="14"/>
      <c r="I20" s="14"/>
      <c r="J20" s="14"/>
      <c r="K20" s="14"/>
      <c r="L20" s="14"/>
      <c r="M20" s="14"/>
    </row>
    <row r="21" spans="1:13" s="13" customFormat="1" ht="12.75" customHeight="1" thickBot="1">
      <c r="A21" s="69"/>
      <c r="B21" s="69"/>
      <c r="C21" s="69"/>
      <c r="D21" s="69"/>
      <c r="E21" s="69"/>
      <c r="F21" s="14"/>
      <c r="H21" s="14"/>
      <c r="I21" s="14"/>
      <c r="J21" s="14"/>
      <c r="K21" s="14"/>
      <c r="L21" s="14"/>
      <c r="M21" s="14"/>
    </row>
    <row r="22" spans="1:13" ht="42.75" customHeight="1" thickBot="1">
      <c r="A22" s="77" t="s">
        <v>202</v>
      </c>
      <c r="B22" s="78" t="s">
        <v>203</v>
      </c>
      <c r="C22" s="78" t="s">
        <v>204</v>
      </c>
      <c r="D22" s="79" t="s">
        <v>205</v>
      </c>
      <c r="E22" s="79" t="s">
        <v>206</v>
      </c>
      <c r="F22" s="80" t="s">
        <v>0</v>
      </c>
      <c r="G22" s="81" t="s">
        <v>207</v>
      </c>
      <c r="H22" s="13"/>
    </row>
    <row r="23" spans="1:13" ht="21.95" customHeight="1">
      <c r="A23" s="355">
        <v>46027</v>
      </c>
      <c r="B23" s="93" t="s">
        <v>6</v>
      </c>
      <c r="C23" s="93" t="s">
        <v>175</v>
      </c>
      <c r="D23" s="94">
        <v>0.29166666666666669</v>
      </c>
      <c r="E23" s="94">
        <v>0.2951388888888889</v>
      </c>
      <c r="F23" s="99">
        <f>E23-D23</f>
        <v>3.4722222222222099E-3</v>
      </c>
      <c r="G23" s="108">
        <f t="shared" ref="G23:G31" si="0">IF(C23="temps de déplacement D-C-D", MAX(0, F23 - ($B$6/60/24)), F23)</f>
        <v>3.4722222222222099E-3</v>
      </c>
      <c r="H23" s="82"/>
    </row>
    <row r="24" spans="1:13" ht="21.95" customHeight="1">
      <c r="A24" s="356"/>
      <c r="B24" s="95" t="s">
        <v>7</v>
      </c>
      <c r="C24" s="95" t="s">
        <v>178</v>
      </c>
      <c r="D24" s="112">
        <v>0.2951388888888889</v>
      </c>
      <c r="E24" s="96">
        <v>0.5</v>
      </c>
      <c r="F24" s="100">
        <f t="shared" ref="F24:F31" si="1">E24-D24</f>
        <v>0.2048611111111111</v>
      </c>
      <c r="G24" s="109">
        <f t="shared" si="0"/>
        <v>0.2048611111111111</v>
      </c>
      <c r="H24" s="82"/>
    </row>
    <row r="25" spans="1:13" ht="21.95" customHeight="1">
      <c r="A25" s="356"/>
      <c r="B25" s="95" t="s">
        <v>8</v>
      </c>
      <c r="C25" s="95" t="s">
        <v>177</v>
      </c>
      <c r="D25" s="96">
        <v>0.54166666666666663</v>
      </c>
      <c r="E25" s="96">
        <v>0.55208333333333337</v>
      </c>
      <c r="F25" s="100">
        <f t="shared" si="1"/>
        <v>1.0416666666666741E-2</v>
      </c>
      <c r="G25" s="109">
        <f t="shared" si="0"/>
        <v>1.0416666666666741E-2</v>
      </c>
      <c r="H25" s="82"/>
      <c r="I25" s="88"/>
    </row>
    <row r="26" spans="1:13" ht="21.95" customHeight="1">
      <c r="A26" s="356"/>
      <c r="B26" s="95" t="s">
        <v>11</v>
      </c>
      <c r="C26" s="95" t="s">
        <v>178</v>
      </c>
      <c r="D26" s="96">
        <v>0.55208333333333337</v>
      </c>
      <c r="E26" s="96">
        <v>0.69791666666666663</v>
      </c>
      <c r="F26" s="100">
        <f t="shared" si="1"/>
        <v>0.14583333333333326</v>
      </c>
      <c r="G26" s="109">
        <f t="shared" si="0"/>
        <v>0.14583333333333326</v>
      </c>
      <c r="H26" s="83"/>
    </row>
    <row r="27" spans="1:13" ht="21.95" customHeight="1">
      <c r="A27" s="356"/>
      <c r="B27" s="95" t="s">
        <v>9</v>
      </c>
      <c r="C27" s="95" t="s">
        <v>176</v>
      </c>
      <c r="D27" s="96">
        <v>0.69791666666666663</v>
      </c>
      <c r="E27" s="96">
        <v>0.71458333333333324</v>
      </c>
      <c r="F27" s="100">
        <f t="shared" si="1"/>
        <v>1.6666666666666607E-2</v>
      </c>
      <c r="G27" s="109">
        <f t="shared" si="0"/>
        <v>0</v>
      </c>
      <c r="H27" s="83"/>
    </row>
    <row r="28" spans="1:13" ht="21.95" customHeight="1">
      <c r="A28" s="356"/>
      <c r="B28" s="95" t="s">
        <v>10</v>
      </c>
      <c r="C28" s="95" t="s">
        <v>176</v>
      </c>
      <c r="D28" s="96">
        <v>0.85416666666666663</v>
      </c>
      <c r="E28" s="96">
        <v>0.86597222222222225</v>
      </c>
      <c r="F28" s="100">
        <f t="shared" si="1"/>
        <v>1.1805555555555625E-2</v>
      </c>
      <c r="G28" s="109">
        <f t="shared" si="0"/>
        <v>0</v>
      </c>
      <c r="H28" s="83"/>
    </row>
    <row r="29" spans="1:13" ht="21.95" customHeight="1">
      <c r="A29" s="356"/>
      <c r="B29" s="95" t="s">
        <v>12</v>
      </c>
      <c r="C29" s="95" t="s">
        <v>179</v>
      </c>
      <c r="D29" s="96">
        <v>0.86597222222222225</v>
      </c>
      <c r="E29" s="96">
        <v>0.89583333333333337</v>
      </c>
      <c r="F29" s="100">
        <f t="shared" si="1"/>
        <v>2.9861111111111116E-2</v>
      </c>
      <c r="G29" s="109">
        <f t="shared" si="0"/>
        <v>2.9861111111111116E-2</v>
      </c>
      <c r="H29" s="83"/>
    </row>
    <row r="30" spans="1:13" ht="21.95" customHeight="1">
      <c r="A30" s="356"/>
      <c r="B30" s="95" t="s">
        <v>13</v>
      </c>
      <c r="C30" s="95" t="s">
        <v>175</v>
      </c>
      <c r="D30" s="96">
        <v>0.89583333333333337</v>
      </c>
      <c r="E30" s="96">
        <v>0.90625</v>
      </c>
      <c r="F30" s="100">
        <f t="shared" si="1"/>
        <v>1.041666666666663E-2</v>
      </c>
      <c r="G30" s="109">
        <f t="shared" si="0"/>
        <v>1.041666666666663E-2</v>
      </c>
      <c r="H30" s="83"/>
    </row>
    <row r="31" spans="1:13" ht="21.95" customHeight="1">
      <c r="A31" s="356"/>
      <c r="B31" s="95"/>
      <c r="C31" s="95"/>
      <c r="D31" s="96"/>
      <c r="E31" s="96"/>
      <c r="F31" s="100">
        <f t="shared" si="1"/>
        <v>0</v>
      </c>
      <c r="G31" s="109">
        <f t="shared" si="0"/>
        <v>0</v>
      </c>
      <c r="H31" s="75"/>
    </row>
    <row r="32" spans="1:13" ht="21.95" customHeight="1">
      <c r="A32" s="356"/>
      <c r="B32" s="84" t="s">
        <v>208</v>
      </c>
      <c r="C32" s="84"/>
      <c r="D32" s="101"/>
      <c r="E32" s="101"/>
      <c r="F32" s="102">
        <v>4.1666666666666664E-2</v>
      </c>
      <c r="G32" s="98">
        <f>F32</f>
        <v>4.1666666666666664E-2</v>
      </c>
    </row>
    <row r="33" spans="1:8" ht="21.95" customHeight="1">
      <c r="A33" s="356"/>
      <c r="B33" s="84" t="s">
        <v>209</v>
      </c>
      <c r="C33" s="84"/>
      <c r="D33" s="101"/>
      <c r="E33" s="101"/>
      <c r="F33" s="103"/>
      <c r="G33" s="110" cm="1">
        <f t="array" ref="G33">SUMPRODUCT((C23:C31="temps de travail A") * G23:G31)</f>
        <v>0.35069444444444436</v>
      </c>
    </row>
    <row r="34" spans="1:8" ht="21.95" customHeight="1">
      <c r="A34" s="356"/>
      <c r="B34" s="84" t="s">
        <v>210</v>
      </c>
      <c r="C34" s="84"/>
      <c r="D34" s="101"/>
      <c r="E34" s="101"/>
      <c r="F34" s="103"/>
      <c r="G34" s="110" cm="1">
        <f t="array" ref="G34">SUMPRODUCT((C23:C31="temps de travail B") * G23:G31)</f>
        <v>2.9861111111111116E-2</v>
      </c>
    </row>
    <row r="35" spans="1:8" ht="21.95" customHeight="1">
      <c r="A35" s="356"/>
      <c r="B35" s="84" t="s">
        <v>211</v>
      </c>
      <c r="C35" s="84"/>
      <c r="D35" s="101"/>
      <c r="E35" s="101"/>
      <c r="F35" s="104"/>
      <c r="G35" s="110" cm="1">
        <f t="array" ref="G35">SUMPRODUCT((C23:C31="temps de travail C") * G23:G31)</f>
        <v>0</v>
      </c>
    </row>
    <row r="36" spans="1:8" ht="21.95" customHeight="1">
      <c r="A36" s="356"/>
      <c r="B36" s="84" t="s">
        <v>212</v>
      </c>
      <c r="C36" s="84"/>
      <c r="D36" s="101"/>
      <c r="E36" s="101"/>
      <c r="F36" s="104"/>
      <c r="G36" s="110" cm="1">
        <f t="array" ref="G36">SUMPRODUCT((C23:C31="Travail du samedi") * G23:G31)</f>
        <v>0</v>
      </c>
    </row>
    <row r="37" spans="1:8" ht="21.95" customHeight="1">
      <c r="A37" s="356"/>
      <c r="B37" s="84" t="s">
        <v>213</v>
      </c>
      <c r="C37" s="84"/>
      <c r="D37" s="101"/>
      <c r="E37" s="101"/>
      <c r="F37" s="104"/>
      <c r="G37" s="110" cm="1">
        <f t="array" ref="G37">SUMPRODUCT((C23:C31="Dimanche et jour férié") * G23:G31)</f>
        <v>0</v>
      </c>
    </row>
    <row r="38" spans="1:8" ht="21.95" customHeight="1">
      <c r="A38" s="356"/>
      <c r="B38" s="105" t="s">
        <v>214</v>
      </c>
      <c r="C38" s="105"/>
      <c r="D38" s="106"/>
      <c r="E38" s="106"/>
      <c r="F38" s="107"/>
      <c r="G38" s="97" cm="1">
        <f t="array" ref="G38">IF($B$7="oui",IF(((SUMPRODUCT((C23:C31="temps de déplacement T-C-T") + (C23:C31="temps de déplacement D-C-D") + (C23:C31="temps de déplacement C-C *"), G23:G31))-30/1440)&lt;(0/1440),0/1440,(SUMPRODUCT((C23:C31="temps de déplacement T-C-T") + (C23:C31="temps de déplacement D-C-D") + (C23:C31="temps de déplacement C-C *"), G23:G31))-30/1440),(SUMPRODUCT((C23:C31="temps de déplacement T-C-T") + (C23:C31="temps de déplacement D-C-D") + (C23:C31="temps de déplacement C-C *"), G23:G31)))</f>
        <v>2.430555555555558E-2</v>
      </c>
      <c r="H38" s="89"/>
    </row>
    <row r="39" spans="1:8" ht="21.95" customHeight="1" thickBot="1">
      <c r="A39" s="357"/>
      <c r="B39" s="85" t="s">
        <v>215</v>
      </c>
      <c r="C39" s="85"/>
      <c r="D39" s="85"/>
      <c r="E39" s="85"/>
      <c r="F39" s="86"/>
      <c r="G39" s="111">
        <f>SUM(G33:G38)</f>
        <v>0.40486111111111106</v>
      </c>
    </row>
    <row r="40" spans="1:8" ht="15.75" thickBot="1"/>
    <row r="41" spans="1:8">
      <c r="A41" s="358" t="s">
        <v>216</v>
      </c>
      <c r="B41" s="359"/>
      <c r="C41" s="358" t="s">
        <v>217</v>
      </c>
      <c r="D41" s="364"/>
      <c r="E41" s="364"/>
      <c r="F41" s="364"/>
      <c r="G41" s="359"/>
    </row>
    <row r="42" spans="1:8">
      <c r="A42" s="360"/>
      <c r="B42" s="361"/>
      <c r="C42" s="360"/>
      <c r="D42" s="365"/>
      <c r="E42" s="365"/>
      <c r="F42" s="365"/>
      <c r="G42" s="361"/>
    </row>
    <row r="43" spans="1:8" ht="12.75" customHeight="1">
      <c r="A43" s="360"/>
      <c r="B43" s="361"/>
      <c r="C43" s="360"/>
      <c r="D43" s="365"/>
      <c r="E43" s="365"/>
      <c r="F43" s="365"/>
      <c r="G43" s="361"/>
    </row>
    <row r="44" spans="1:8" ht="15.75" thickBot="1">
      <c r="A44" s="362"/>
      <c r="B44" s="363"/>
      <c r="C44" s="362"/>
      <c r="D44" s="366"/>
      <c r="E44" s="366"/>
      <c r="F44" s="366"/>
      <c r="G44" s="363"/>
    </row>
    <row r="45" spans="1:8" ht="12.75" customHeight="1">
      <c r="C45" s="87"/>
    </row>
    <row r="46" spans="1:8">
      <c r="C46" s="87"/>
    </row>
    <row r="47" spans="1:8" ht="12.75" customHeight="1">
      <c r="B47" s="87"/>
      <c r="C47" s="87"/>
    </row>
    <row r="48" spans="1:8">
      <c r="B48" s="87"/>
      <c r="C48" s="87"/>
    </row>
    <row r="49" spans="2:3" ht="13.5" customHeight="1"/>
    <row r="50" spans="2:3" ht="13.5" customHeight="1"/>
    <row r="52" spans="2:3" ht="12.75" customHeight="1">
      <c r="B52" s="87"/>
      <c r="C52" s="87"/>
    </row>
    <row r="90" ht="13.5" customHeight="1"/>
  </sheetData>
  <sheetProtection sheet="1" selectLockedCells="1"/>
  <mergeCells count="32">
    <mergeCell ref="B13:C13"/>
    <mergeCell ref="B10:C10"/>
    <mergeCell ref="B14:C14"/>
    <mergeCell ref="B15:C15"/>
    <mergeCell ref="B16:C16"/>
    <mergeCell ref="C2:D2"/>
    <mergeCell ref="C3:D3"/>
    <mergeCell ref="E3:F3"/>
    <mergeCell ref="E2:G2"/>
    <mergeCell ref="C5:D5"/>
    <mergeCell ref="E5:F5"/>
    <mergeCell ref="C41:G44"/>
    <mergeCell ref="A41:B44"/>
    <mergeCell ref="B18:C18"/>
    <mergeCell ref="C4:D4"/>
    <mergeCell ref="E4:F4"/>
    <mergeCell ref="C6:D6"/>
    <mergeCell ref="E6:F6"/>
    <mergeCell ref="C7:D7"/>
    <mergeCell ref="E7:F7"/>
    <mergeCell ref="B11:C11"/>
    <mergeCell ref="B12:C12"/>
    <mergeCell ref="A23:A39"/>
    <mergeCell ref="D16:F16"/>
    <mergeCell ref="D17:F17"/>
    <mergeCell ref="D18:F18"/>
    <mergeCell ref="B17:C17"/>
    <mergeCell ref="D11:F11"/>
    <mergeCell ref="D10:F10"/>
    <mergeCell ref="D12:F12"/>
    <mergeCell ref="D13:F13"/>
    <mergeCell ref="D14:F14"/>
  </mergeCells>
  <hyperlinks>
    <hyperlink ref="E2:G2" r:id="rId1" display="Exclusion de responsabilité" xr:uid="{F5B07F2D-BAA9-4D21-A9CD-9AC476FD549F}"/>
  </hyperlinks>
  <pageMargins left="0.7" right="0.7" top="0.78740157499999996" bottom="0.78740157499999996" header="0.3" footer="0.3"/>
  <pageSetup paperSize="9" scale="42" fitToHeight="0" orientation="portrait" r:id="rId2"/>
  <headerFooter>
    <oddHeader>&amp;L&amp;"Arial,Fett"&amp;16PLK Isoliergewerbe
&amp;"Arial,Standard"&amp;12Tagesrapport, Gültig ab 1.1.2025&amp;CV 5.0</oddHeader>
  </headerFooter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70DFFEB3-648B-4620-A914-7CAED66F4384}">
          <x14:formula1>
            <xm:f>Legende!$C$2:$C$3</xm:f>
          </x14:formula1>
          <xm:sqref>B7:B9</xm:sqref>
        </x14:dataValidation>
        <x14:dataValidation type="list" showInputMessage="1" showErrorMessage="1" xr:uid="{AFE1F82E-B0BC-469C-8642-1EE4578845A6}">
          <x14:formula1>
            <xm:f>Legende!$A$1:$A$23</xm:f>
          </x14:formula1>
          <xm:sqref>C23:C31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4F16FD-9F19-4AE9-A64E-0F055BC6C7E6}">
  <dimension ref="A1:C44"/>
  <sheetViews>
    <sheetView workbookViewId="0">
      <selection activeCell="C19" sqref="C19"/>
    </sheetView>
  </sheetViews>
  <sheetFormatPr baseColWidth="10" defaultRowHeight="12.75"/>
  <cols>
    <col min="1" max="1" width="40.85546875" style="15" bestFit="1" customWidth="1"/>
  </cols>
  <sheetData>
    <row r="1" spans="1:3">
      <c r="A1" t="s">
        <v>175</v>
      </c>
    </row>
    <row r="2" spans="1:3">
      <c r="A2" t="s">
        <v>176</v>
      </c>
      <c r="C2" t="s">
        <v>199</v>
      </c>
    </row>
    <row r="3" spans="1:3">
      <c r="A3" s="396" t="s">
        <v>177</v>
      </c>
      <c r="B3" s="396"/>
      <c r="C3" t="s">
        <v>218</v>
      </c>
    </row>
    <row r="4" spans="1:3">
      <c r="A4" t="s">
        <v>178</v>
      </c>
    </row>
    <row r="5" spans="1:3">
      <c r="A5" t="s">
        <v>179</v>
      </c>
    </row>
    <row r="6" spans="1:3">
      <c r="A6" t="s">
        <v>181</v>
      </c>
    </row>
    <row r="7" spans="1:3">
      <c r="A7" t="s">
        <v>182</v>
      </c>
    </row>
    <row r="8" spans="1:3">
      <c r="A8" t="s">
        <v>183</v>
      </c>
    </row>
    <row r="9" spans="1:3">
      <c r="A9"/>
    </row>
    <row r="10" spans="1:3">
      <c r="A10"/>
    </row>
    <row r="11" spans="1:3">
      <c r="A11"/>
    </row>
    <row r="12" spans="1:3">
      <c r="A12"/>
    </row>
    <row r="13" spans="1:3">
      <c r="A13"/>
    </row>
    <row r="14" spans="1:3">
      <c r="A14"/>
    </row>
    <row r="15" spans="1:3">
      <c r="A15"/>
    </row>
    <row r="16" spans="1:3">
      <c r="A16"/>
    </row>
    <row r="17" spans="1:1">
      <c r="A17"/>
    </row>
    <row r="18" spans="1:1">
      <c r="A18"/>
    </row>
    <row r="19" spans="1:1">
      <c r="A19"/>
    </row>
    <row r="20" spans="1:1">
      <c r="A20"/>
    </row>
    <row r="21" spans="1:1">
      <c r="A21"/>
    </row>
    <row r="22" spans="1:1">
      <c r="A22"/>
    </row>
    <row r="23" spans="1:1">
      <c r="A23"/>
    </row>
    <row r="24" spans="1:1">
      <c r="A24"/>
    </row>
    <row r="25" spans="1:1">
      <c r="A25"/>
    </row>
    <row r="26" spans="1:1">
      <c r="A26"/>
    </row>
    <row r="27" spans="1:1">
      <c r="A27"/>
    </row>
    <row r="28" spans="1:1">
      <c r="A28"/>
    </row>
    <row r="29" spans="1:1">
      <c r="A29"/>
    </row>
    <row r="30" spans="1:1">
      <c r="A30"/>
    </row>
    <row r="31" spans="1:1">
      <c r="A31"/>
    </row>
    <row r="32" spans="1:1">
      <c r="A32"/>
    </row>
    <row r="33" spans="1:1">
      <c r="A33"/>
    </row>
    <row r="34" spans="1:1">
      <c r="A34"/>
    </row>
    <row r="35" spans="1:1">
      <c r="A35"/>
    </row>
    <row r="36" spans="1:1">
      <c r="A36"/>
    </row>
    <row r="37" spans="1:1">
      <c r="A37"/>
    </row>
    <row r="38" spans="1:1">
      <c r="A38"/>
    </row>
    <row r="39" spans="1:1">
      <c r="A39"/>
    </row>
    <row r="40" spans="1:1">
      <c r="A40"/>
    </row>
    <row r="41" spans="1:1">
      <c r="A41"/>
    </row>
    <row r="42" spans="1:1">
      <c r="A42"/>
    </row>
    <row r="43" spans="1:1">
      <c r="A43"/>
    </row>
    <row r="44" spans="1:1">
      <c r="A44"/>
    </row>
  </sheetData>
  <mergeCells count="1">
    <mergeCell ref="A3:B3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5</vt:i4>
      </vt:variant>
      <vt:variant>
        <vt:lpstr>Benannte Bereiche</vt:lpstr>
      </vt:variant>
      <vt:variant>
        <vt:i4>4</vt:i4>
      </vt:variant>
    </vt:vector>
  </HeadingPairs>
  <TitlesOfParts>
    <vt:vector size="9" baseType="lpstr">
      <vt:lpstr>Calendrier du temps de t. 2026</vt:lpstr>
      <vt:lpstr>Rapport journalier 2026</vt:lpstr>
      <vt:lpstr>Exemple de Calendrier du temps </vt:lpstr>
      <vt:lpstr>Exemple de rapport journalier</vt:lpstr>
      <vt:lpstr>Legende</vt:lpstr>
      <vt:lpstr>'Calendrier du temps de t. 2026'!Druckbereich</vt:lpstr>
      <vt:lpstr>'Exemple de Calendrier du temps '!Druckbereich</vt:lpstr>
      <vt:lpstr>'Exemple de rapport journalier'!Druckbereich</vt:lpstr>
      <vt:lpstr>'Rapport journalier 2026'!Druckbereich</vt:lpstr>
    </vt:vector>
  </TitlesOfParts>
  <Company>UNIA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Merri Oscar</dc:creator>
  <cp:lastModifiedBy>Alili Dilara</cp:lastModifiedBy>
  <cp:lastPrinted>2024-12-19T10:57:57Z</cp:lastPrinted>
  <dcterms:created xsi:type="dcterms:W3CDTF">2018-01-10T09:41:46Z</dcterms:created>
  <dcterms:modified xsi:type="dcterms:W3CDTF">2025-12-18T15:25:05Z</dcterms:modified>
</cp:coreProperties>
</file>